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11\Desktop\ВсОШ 2023-2024\Муниципальный этап\Протоколы\МХК\"/>
    </mc:Choice>
  </mc:AlternateContent>
  <xr:revisionPtr revIDLastSave="0" documentId="13_ncr:1_{6203264B-70E2-4B97-95ED-D7937023FC71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Лист1" sheetId="1" r:id="rId1"/>
  </sheets>
  <definedNames>
    <definedName name="_xlnm.Print_Titles" localSheetId="0">Лист1!$8:$8</definedName>
    <definedName name="_xlnm.Print_Area" localSheetId="0">Лист1!$A$1:$Q$86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  <c r="K78" i="1"/>
  <c r="K79" i="1"/>
  <c r="K80" i="1"/>
  <c r="K81" i="1"/>
  <c r="K82" i="1"/>
  <c r="K83" i="1"/>
  <c r="K84" i="1"/>
  <c r="K85" i="1"/>
  <c r="K86" i="1"/>
  <c r="K76" i="1"/>
  <c r="K65" i="1"/>
  <c r="K66" i="1"/>
  <c r="K67" i="1"/>
  <c r="K68" i="1"/>
  <c r="K69" i="1"/>
  <c r="K70" i="1"/>
  <c r="K71" i="1"/>
  <c r="K72" i="1"/>
  <c r="K73" i="1"/>
  <c r="K74" i="1"/>
  <c r="K64" i="1"/>
  <c r="K51" i="1"/>
  <c r="K52" i="1"/>
  <c r="K53" i="1"/>
  <c r="K54" i="1"/>
  <c r="K55" i="1"/>
  <c r="K56" i="1"/>
  <c r="K57" i="1"/>
  <c r="K58" i="1"/>
  <c r="K59" i="1"/>
  <c r="K60" i="1"/>
  <c r="K61" i="1"/>
  <c r="K62" i="1"/>
  <c r="K50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2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M27" i="1" l="1"/>
  <c r="N27" i="1"/>
  <c r="O27" i="1" s="1"/>
  <c r="N77" i="1" l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76" i="1"/>
  <c r="O76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64" i="1"/>
  <c r="O64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50" i="1"/>
  <c r="O50" i="1" s="1"/>
  <c r="M51" i="1"/>
  <c r="M52" i="1"/>
  <c r="M53" i="1"/>
  <c r="M54" i="1"/>
  <c r="M55" i="1"/>
  <c r="M56" i="1"/>
  <c r="M57" i="1"/>
  <c r="M58" i="1"/>
  <c r="M59" i="1"/>
  <c r="M60" i="1"/>
  <c r="M61" i="1"/>
  <c r="M62" i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29" i="1"/>
  <c r="O29" i="1" s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10" i="1"/>
  <c r="O10" i="1" s="1"/>
  <c r="M15" i="1"/>
  <c r="M14" i="1"/>
  <c r="M16" i="1"/>
  <c r="M17" i="1"/>
  <c r="M18" i="1"/>
  <c r="M19" i="1"/>
  <c r="M20" i="1"/>
  <c r="M21" i="1"/>
  <c r="M22" i="1"/>
  <c r="M23" i="1"/>
  <c r="M24" i="1"/>
  <c r="M25" i="1"/>
  <c r="M26" i="1"/>
  <c r="M10" i="1"/>
  <c r="M77" i="1"/>
  <c r="M78" i="1"/>
  <c r="M79" i="1"/>
  <c r="M80" i="1"/>
  <c r="M81" i="1"/>
  <c r="M82" i="1"/>
  <c r="M83" i="1"/>
  <c r="M84" i="1"/>
  <c r="M85" i="1"/>
  <c r="M86" i="1"/>
  <c r="M76" i="1"/>
  <c r="M65" i="1"/>
  <c r="M66" i="1"/>
  <c r="M67" i="1"/>
  <c r="M68" i="1"/>
  <c r="M69" i="1"/>
  <c r="M70" i="1"/>
  <c r="M71" i="1"/>
  <c r="M72" i="1"/>
  <c r="M73" i="1"/>
  <c r="M74" i="1"/>
  <c r="M64" i="1"/>
  <c r="M50" i="1"/>
  <c r="M29" i="1"/>
  <c r="M12" i="1"/>
  <c r="M13" i="1"/>
  <c r="M11" i="1"/>
</calcChain>
</file>

<file path=xl/sharedStrings.xml><?xml version="1.0" encoding="utf-8"?>
<sst xmlns="http://schemas.openxmlformats.org/spreadsheetml/2006/main" count="490" uniqueCount="294">
  <si>
    <t>Протокол участия учащихся в олимпиаде по искусству (МХК)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</si>
  <si>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</si>
  <si>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</si>
  <si>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</si>
  <si>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</si>
  <si>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</si>
  <si>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</si>
  <si>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</si>
  <si>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</si>
  <si>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</si>
  <si>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</si>
  <si>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</si>
  <si>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Н-МХК-08-01</t>
  </si>
  <si>
    <t>Н-МХК-09-01</t>
  </si>
  <si>
    <t>Ц-МХК-09-01</t>
  </si>
  <si>
    <t>Н-МХК-10-01</t>
  </si>
  <si>
    <t>Н-МХК-10-02</t>
  </si>
  <si>
    <t>Ц-МХК-11-01</t>
  </si>
  <si>
    <t xml:space="preserve">максимальное количество баллов 7 кл - </t>
  </si>
  <si>
    <t xml:space="preserve">максимальное количество баллов 8 кл - </t>
  </si>
  <si>
    <t>Ц-МХК-11-07</t>
  </si>
  <si>
    <t>Ц-МХК-11-08</t>
  </si>
  <si>
    <t>Ц-МХК-10-02</t>
  </si>
  <si>
    <t>Ц-МХК-10-03</t>
  </si>
  <si>
    <t>Ц-МХК-10-01</t>
  </si>
  <si>
    <t>Ц-МХК-08-01</t>
  </si>
  <si>
    <t>Ц-МХК-08-02</t>
  </si>
  <si>
    <t>Н-МХК-08-05</t>
  </si>
  <si>
    <t>Н-МХК-08-06</t>
  </si>
  <si>
    <t>О-МХК-08-02</t>
  </si>
  <si>
    <t>О-МХК-08-01</t>
  </si>
  <si>
    <t>Ц-МХК-08-03</t>
  </si>
  <si>
    <t>Ц-МХК-11-06</t>
  </si>
  <si>
    <t>Ц-МХК-11-04</t>
  </si>
  <si>
    <t>Ц-МХК-11-05</t>
  </si>
  <si>
    <t>Ц-МХК-11-03</t>
  </si>
  <si>
    <t>Н-МХК-07-02</t>
  </si>
  <si>
    <t>Н-МХК-07-08</t>
  </si>
  <si>
    <t>Ц-МХК-09-02</t>
  </si>
  <si>
    <t>Ц-МХК-11-02</t>
  </si>
  <si>
    <t>Н-МХК-07-01</t>
  </si>
  <si>
    <t>Н-МХК-07-03</t>
  </si>
  <si>
    <t>Н-МХК-07-05</t>
  </si>
  <si>
    <t>Н-МХК-07-06</t>
  </si>
  <si>
    <t>Ц-МХК-07-01</t>
  </si>
  <si>
    <t>Н-МХК-07-07</t>
  </si>
  <si>
    <t>количество баллов за теорию</t>
  </si>
  <si>
    <t xml:space="preserve">количество баллов за творческую </t>
  </si>
  <si>
    <t xml:space="preserve">% от максимального количества </t>
  </si>
  <si>
    <t>общее количество баллов</t>
  </si>
  <si>
    <t>% выполнения (теория+творческая)</t>
  </si>
  <si>
    <t>Н-МХК-08-04</t>
  </si>
  <si>
    <t>Ц-МХК-08-04</t>
  </si>
  <si>
    <t>Ц-МХК-08-05</t>
  </si>
  <si>
    <t>Н-МХК-08-02</t>
  </si>
  <si>
    <t>Н-МХК-08-03</t>
  </si>
  <si>
    <t>Кб-МХК-08-01</t>
  </si>
  <si>
    <t>Кб-МХК-08-02</t>
  </si>
  <si>
    <t>Кб-МХК-08-03</t>
  </si>
  <si>
    <t>Кб-МХК-08-04</t>
  </si>
  <si>
    <t>Ц-МХК-09-03</t>
  </si>
  <si>
    <t>Ц-МХК-09-04</t>
  </si>
  <si>
    <t>Ц-МХК-09-05</t>
  </si>
  <si>
    <t>Ц-МХК-09-06</t>
  </si>
  <si>
    <t>Ц-МХК-09-07</t>
  </si>
  <si>
    <t>Ц-МХК-09-08</t>
  </si>
  <si>
    <t>Ц-МХК-09-09</t>
  </si>
  <si>
    <t>Ц-МХК-09-10</t>
  </si>
  <si>
    <t>Ц-МХК-09-11</t>
  </si>
  <si>
    <t>О-МХК-09-01</t>
  </si>
  <si>
    <t>О-МХК-09-02</t>
  </si>
  <si>
    <t>О-МХК-09-03</t>
  </si>
  <si>
    <t>З-МХК-09-01</t>
  </si>
  <si>
    <t>З-МХК-09-02</t>
  </si>
  <si>
    <t>З-МХК-09-03</t>
  </si>
  <si>
    <t>Ц-МХК-09-12</t>
  </si>
  <si>
    <t>Ц-МХК-09-13</t>
  </si>
  <si>
    <t>Ц-МХК-10-04</t>
  </si>
  <si>
    <t>Ц-МХК-10-05</t>
  </si>
  <si>
    <t>Ц-МХК-10-06</t>
  </si>
  <si>
    <t>Ц-МХК-10-07</t>
  </si>
  <si>
    <t>Ц-МХК-10-08</t>
  </si>
  <si>
    <t>Ц-МХК-10-09</t>
  </si>
  <si>
    <t>О-МХ-10-01</t>
  </si>
  <si>
    <t>О-МХ-10-02</t>
  </si>
  <si>
    <t>З-МХК-11-01</t>
  </si>
  <si>
    <t>З-МХК-11-02</t>
  </si>
  <si>
    <t>Кб-МХК-11-01</t>
  </si>
  <si>
    <t>Н-МХК-07-04</t>
  </si>
  <si>
    <t>Кб-МХК-07-01</t>
  </si>
  <si>
    <t>Кб-МХК-07-02</t>
  </si>
  <si>
    <t>Кб-МХК-08-05</t>
  </si>
  <si>
    <t>Призер</t>
  </si>
  <si>
    <t>8 класс</t>
  </si>
  <si>
    <t>9 класс</t>
  </si>
  <si>
    <t>10 класс</t>
  </si>
  <si>
    <t>11 класс</t>
  </si>
  <si>
    <t>7 класс</t>
  </si>
  <si>
    <t>Чапаева</t>
  </si>
  <si>
    <t>Леся</t>
  </si>
  <si>
    <t>Дмитриевна</t>
  </si>
  <si>
    <t>Муниципальное бюджетное нетиповое общеобразовательное учреждение "Лицей №11"</t>
  </si>
  <si>
    <t>Чепкасова</t>
  </si>
  <si>
    <t>Екатерина</t>
  </si>
  <si>
    <t>Сергеевна</t>
  </si>
  <si>
    <t>Муниципальное бюджетное нетиповое общеобразовательное учреждение "Лицей № 111"</t>
  </si>
  <si>
    <t>Ульихина</t>
  </si>
  <si>
    <t>Софья</t>
  </si>
  <si>
    <t>Евгеньевна</t>
  </si>
  <si>
    <t>Ольховик</t>
  </si>
  <si>
    <t>Арина</t>
  </si>
  <si>
    <t>Анатольевна</t>
  </si>
  <si>
    <t>муниципальное бюджетное общеобразовательное учреждение "Средняя общеобразовательная школа №91"</t>
  </si>
  <si>
    <t>Качурина</t>
  </si>
  <si>
    <t>Варвара</t>
  </si>
  <si>
    <t>Фамилия</t>
  </si>
  <si>
    <t>Имя</t>
  </si>
  <si>
    <t>Отчество</t>
  </si>
  <si>
    <t>Полное наименование ОУ</t>
  </si>
  <si>
    <t>Осокина</t>
  </si>
  <si>
    <t>Юлия</t>
  </si>
  <si>
    <t>муниципальное бюджетное нетиповое общеобразовательное учреждение "Гимназия № 70"</t>
  </si>
  <si>
    <t>Ямщикова</t>
  </si>
  <si>
    <t>Дарья</t>
  </si>
  <si>
    <t>Константиновна</t>
  </si>
  <si>
    <t>Горбунова</t>
  </si>
  <si>
    <t>Кира</t>
  </si>
  <si>
    <t>Прокудина</t>
  </si>
  <si>
    <t>Доминика</t>
  </si>
  <si>
    <t>Павловна</t>
  </si>
  <si>
    <t>Павлова</t>
  </si>
  <si>
    <t>Алина</t>
  </si>
  <si>
    <t>Антоновна</t>
  </si>
  <si>
    <t>Ребеза</t>
  </si>
  <si>
    <t>Иван</t>
  </si>
  <si>
    <t>Тарасович</t>
  </si>
  <si>
    <t>государственное бюджетное нетиповое общеобразовательное учреждение "Лицей №84 имени В. А. Власова"</t>
  </si>
  <si>
    <t>Лашкова</t>
  </si>
  <si>
    <t>Сабина</t>
  </si>
  <si>
    <t>Николаевна</t>
  </si>
  <si>
    <t>Дулева</t>
  </si>
  <si>
    <t>Полина</t>
  </si>
  <si>
    <t>Тарасовна</t>
  </si>
  <si>
    <t>Яковлева</t>
  </si>
  <si>
    <t>Мария</t>
  </si>
  <si>
    <t>Яковлевна</t>
  </si>
  <si>
    <t>Галянчук</t>
  </si>
  <si>
    <t>Андреевна</t>
  </si>
  <si>
    <t>Резниченко</t>
  </si>
  <si>
    <t>Ксения</t>
  </si>
  <si>
    <t>Вадимовна</t>
  </si>
  <si>
    <t>Зарипова</t>
  </si>
  <si>
    <t>Денисовна</t>
  </si>
  <si>
    <t>Чудинова</t>
  </si>
  <si>
    <t>Витальевна</t>
  </si>
  <si>
    <t>Центровская</t>
  </si>
  <si>
    <t>Алиса</t>
  </si>
  <si>
    <t>Тимошина</t>
  </si>
  <si>
    <t>Валерьевна</t>
  </si>
  <si>
    <t>Багаева</t>
  </si>
  <si>
    <t>Солдатова</t>
  </si>
  <si>
    <t>Виктория</t>
  </si>
  <si>
    <t>Артемовна</t>
  </si>
  <si>
    <t>Гончаренко</t>
  </si>
  <si>
    <t>София</t>
  </si>
  <si>
    <t>Олеговна</t>
  </si>
  <si>
    <t>Ульянов</t>
  </si>
  <si>
    <t>Мирон</t>
  </si>
  <si>
    <t>Денисович</t>
  </si>
  <si>
    <t>Ребикова</t>
  </si>
  <si>
    <t>Анна</t>
  </si>
  <si>
    <t>Грауле</t>
  </si>
  <si>
    <t>Рамазанов</t>
  </si>
  <si>
    <t>Руслан</t>
  </si>
  <si>
    <t>Рустемович</t>
  </si>
  <si>
    <t>Потанин</t>
  </si>
  <si>
    <t>Леонид</t>
  </si>
  <si>
    <t>Андреевич</t>
  </si>
  <si>
    <t>Кудрин</t>
  </si>
  <si>
    <t>Михаил</t>
  </si>
  <si>
    <t>Владимирович</t>
  </si>
  <si>
    <t>Хохлова</t>
  </si>
  <si>
    <t>Наталья</t>
  </si>
  <si>
    <t>государственное бюджетное нетиповое общеобразовательное учреждение "Лицей №84</t>
  </si>
  <si>
    <t>Чанова</t>
  </si>
  <si>
    <t>Елизавета</t>
  </si>
  <si>
    <t>Михайловна</t>
  </si>
  <si>
    <t xml:space="preserve">государственное бюджетное нетиповое общеобразовательное учреждение "Лицей №84 </t>
  </si>
  <si>
    <t>Руденко</t>
  </si>
  <si>
    <t>Комарова</t>
  </si>
  <si>
    <t>Ольга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</si>
  <si>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</si>
  <si>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Белова</t>
  </si>
  <si>
    <t>Алексеевна</t>
  </si>
  <si>
    <t>Сиволапова</t>
  </si>
  <si>
    <t>Казанцева</t>
  </si>
  <si>
    <t>Васильевна</t>
  </si>
  <si>
    <t>Усова Ирина Александровна</t>
  </si>
  <si>
    <t>Чубыкина Наталья Владимировна</t>
  </si>
  <si>
    <t>Шляхина Елена Вениаминовна</t>
  </si>
  <si>
    <t>Ефремова Василиса Александровна</t>
  </si>
  <si>
    <t>Нечаев Сергей Сергеевич</t>
  </si>
  <si>
    <t>Голубович Надежда Александровна</t>
  </si>
  <si>
    <t>Бережная Светлана Александровна</t>
  </si>
  <si>
    <t>Гольцова Екатерина Георгиевна</t>
  </si>
  <si>
    <t>Шабанова Екатерина Петровна</t>
  </si>
  <si>
    <t>Сухорослова Евгения Юрьевна</t>
  </si>
  <si>
    <t>Овчинников Максим Владимирович</t>
  </si>
  <si>
    <t>Дмитриева</t>
  </si>
  <si>
    <t>Марина</t>
  </si>
  <si>
    <t>Викторовна</t>
  </si>
  <si>
    <t>Муниципальное автономное общеобразовательное учреждение "Средняя общеобразовательная школа №99"</t>
  </si>
  <si>
    <t>Яр</t>
  </si>
  <si>
    <t>Ярослав</t>
  </si>
  <si>
    <t>Непокрытова Лариса Викторовна</t>
  </si>
  <si>
    <t>Крупинина</t>
  </si>
  <si>
    <t>Юрьевна</t>
  </si>
  <si>
    <t>Серяк</t>
  </si>
  <si>
    <t>Анастасия</t>
  </si>
  <si>
    <t>Черепанова</t>
  </si>
  <si>
    <t>Ярослава</t>
  </si>
  <si>
    <t>Александровна</t>
  </si>
  <si>
    <t>Потапова Наталья Ивановна</t>
  </si>
  <si>
    <t>Мухаметзянова</t>
  </si>
  <si>
    <t>Вера</t>
  </si>
  <si>
    <t>Айратовна</t>
  </si>
  <si>
    <t>Муниципальное нетиповое бюджетное общеобразовательное учреждение "Лицей №76"</t>
  </si>
  <si>
    <t>Исаенков</t>
  </si>
  <si>
    <t>Федор</t>
  </si>
  <si>
    <t>Алексеевич</t>
  </si>
  <si>
    <t>Мордвина Наталья Петровна</t>
  </si>
  <si>
    <t>Лысова Ольга Сергеевна</t>
  </si>
  <si>
    <t>Гербер</t>
  </si>
  <si>
    <t>муниципальное бюджетное нетиповое общеобразовательное учреждение "Гимназия №59"</t>
  </si>
  <si>
    <t>Дорофеева</t>
  </si>
  <si>
    <t>Короткевич</t>
  </si>
  <si>
    <t>Дымова</t>
  </si>
  <si>
    <t>Карина</t>
  </si>
  <si>
    <t>Муниципальное бюджетное общеобразовательное учреждение "Средняя общеобразовательная школа № 65"</t>
  </si>
  <si>
    <t>Кускова</t>
  </si>
  <si>
    <t>Нонь</t>
  </si>
  <si>
    <t>Кондакова Татьяна Александровна</t>
  </si>
  <si>
    <t>Кухаренко Наталья Геннадьевна</t>
  </si>
  <si>
    <t>Приходько</t>
  </si>
  <si>
    <t>Калиниченко</t>
  </si>
  <si>
    <t>Сергей</t>
  </si>
  <si>
    <t>Александрович</t>
  </si>
  <si>
    <t>Ветус</t>
  </si>
  <si>
    <t>Вишнякова</t>
  </si>
  <si>
    <t>Александра</t>
  </si>
  <si>
    <t>Степаненко</t>
  </si>
  <si>
    <t>Маргарита</t>
  </si>
  <si>
    <t>Чешуина</t>
  </si>
  <si>
    <t>Леонидовна</t>
  </si>
  <si>
    <t>Фиськова</t>
  </si>
  <si>
    <t>Антонина</t>
  </si>
  <si>
    <t>Куркина</t>
  </si>
  <si>
    <t>Петрова</t>
  </si>
  <si>
    <t>Вероника</t>
  </si>
  <si>
    <t>Григорьевна</t>
  </si>
  <si>
    <t>Адилова</t>
  </si>
  <si>
    <t>Амифа</t>
  </si>
  <si>
    <t>Алекпер кызы</t>
  </si>
  <si>
    <t>муниципальное бюджетное общеобразовательное учреждение "Средняя общеобразовательная школа № 9 имени В.К. Демидова"</t>
  </si>
  <si>
    <t>Ахундова</t>
  </si>
  <si>
    <t>Злата</t>
  </si>
  <si>
    <t>Намиговна</t>
  </si>
  <si>
    <t>Горбачева</t>
  </si>
  <si>
    <t>Лукьянова</t>
  </si>
  <si>
    <t>Ангелина</t>
  </si>
  <si>
    <t>Сафронова</t>
  </si>
  <si>
    <t>Влада</t>
  </si>
  <si>
    <t>Кухливская Мария Александровна</t>
  </si>
  <si>
    <t>Давыдова</t>
  </si>
  <si>
    <t>Владимировна</t>
  </si>
  <si>
    <t>Клевцова</t>
  </si>
  <si>
    <t>Чакичева</t>
  </si>
  <si>
    <t>Шереметьев</t>
  </si>
  <si>
    <t>Егор</t>
  </si>
  <si>
    <t>Вячеславович</t>
  </si>
  <si>
    <t>Муниципальное бюджетное общеобразовательное учреждение "Средняя общеобразовательная школа №5"</t>
  </si>
  <si>
    <t>Латышев</t>
  </si>
  <si>
    <t>Денис</t>
  </si>
  <si>
    <t>Капранова</t>
  </si>
  <si>
    <t>Муниципальное бюджетное общеобразовательное учреждение "Лицей № 35 им. А.И. Герлингер"</t>
  </si>
  <si>
    <t>Евдакимова Ольга Нигматовна</t>
  </si>
  <si>
    <t>Копылова Татьяна Петровна</t>
  </si>
  <si>
    <t>Морозова</t>
  </si>
  <si>
    <t>Муниципальное бюджетное общеобразовательное учреждение "Средняя общеобразовательная школа №79"</t>
  </si>
  <si>
    <t>Молодцова</t>
  </si>
  <si>
    <t>Победитель</t>
  </si>
  <si>
    <t>Петрова Анастасия Юрьевна</t>
  </si>
  <si>
    <t>Всероссийской олимпиады школьников 2023 -2024 учебный год</t>
  </si>
  <si>
    <t>Стрельникова Оксана Семеновна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</si>
</sst>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2" fillId="0" borderId="1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/>
    <xf numFmtId="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topLeftCell="G70" zoomScale="93" zoomScaleNormal="93" workbookViewId="0">
      <selection activeCell="I76" sqref="I76"/>
    </sheetView>
  </sheetViews>
  <sheetFormatPr defaultColWidth="9.140625" defaultRowHeight="12.75" x14ac:dyDescent="0.2"/>
  <cols>
    <col min="1" max="1" width="6" style="8" customWidth="1"/>
    <col min="2" max="2" width="15.5703125" style="5" customWidth="1"/>
    <col min="3" max="3" width="25" style="6" hidden="1" customWidth="1"/>
    <col min="4" max="4" width="25.7109375" style="2" hidden="1" customWidth="1"/>
    <col min="5" max="5" width="15.140625" style="2" customWidth="1"/>
    <col min="6" max="6" width="11.28515625" style="2" customWidth="1"/>
    <col min="7" max="7" width="13.7109375" style="2" customWidth="1"/>
    <col min="8" max="8" width="52.42578125" style="2" customWidth="1"/>
    <col min="9" max="9" width="7.140625" style="2" customWidth="1"/>
    <col min="10" max="10" width="11.140625" style="2" customWidth="1"/>
    <col min="11" max="12" width="10.85546875" style="2" customWidth="1"/>
    <col min="13" max="13" width="10.140625" style="2" customWidth="1"/>
    <col min="14" max="14" width="10.7109375" style="2" customWidth="1"/>
    <col min="15" max="15" width="12.85546875" style="2" customWidth="1"/>
    <col min="16" max="16" width="22.85546875" style="18" customWidth="1"/>
    <col min="17" max="17" width="13.5703125" style="4" customWidth="1"/>
    <col min="18" max="16384" width="9.140625" style="2"/>
  </cols>
  <sheetData>
    <row r="1" spans="1:18" ht="15.75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</row>
    <row r="2" spans="1:18" ht="15.75" x14ac:dyDescent="0.25">
      <c r="A2" s="62" t="s">
        <v>292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3"/>
    </row>
    <row r="3" spans="1:18" x14ac:dyDescent="0.2">
      <c r="A3" s="33"/>
      <c r="B3" s="33"/>
      <c r="C3" s="33"/>
      <c r="D3" s="33"/>
      <c r="E3" s="40"/>
      <c r="F3" s="40"/>
      <c r="G3" s="40"/>
      <c r="H3" s="40"/>
      <c r="I3" s="33"/>
      <c r="J3" s="33"/>
      <c r="K3" s="33"/>
      <c r="L3" s="33"/>
      <c r="M3" s="33"/>
      <c r="N3" s="33"/>
      <c r="O3" s="33"/>
      <c r="P3" s="7" t="s">
        <v>18</v>
      </c>
      <c r="Q3" s="44">
        <v>113</v>
      </c>
      <c r="R3" s="3"/>
    </row>
    <row r="4" spans="1:18" x14ac:dyDescent="0.2">
      <c r="A4" s="4"/>
      <c r="P4" s="7" t="s">
        <v>19</v>
      </c>
      <c r="Q4" s="43">
        <v>122</v>
      </c>
      <c r="R4" s="3"/>
    </row>
    <row r="5" spans="1:18" x14ac:dyDescent="0.2">
      <c r="A5" s="4"/>
      <c r="P5" s="7" t="s">
        <v>1</v>
      </c>
      <c r="Q5" s="45">
        <v>192</v>
      </c>
      <c r="R5" s="3"/>
    </row>
    <row r="6" spans="1:18" x14ac:dyDescent="0.2">
      <c r="A6" s="4"/>
      <c r="P6" s="7" t="s">
        <v>2</v>
      </c>
      <c r="Q6" s="45">
        <v>183</v>
      </c>
      <c r="R6" s="3"/>
    </row>
    <row r="7" spans="1:18" x14ac:dyDescent="0.2">
      <c r="P7" s="7" t="s">
        <v>3</v>
      </c>
      <c r="Q7" s="45">
        <v>133</v>
      </c>
    </row>
    <row r="8" spans="1:18" s="4" customFormat="1" ht="51" x14ac:dyDescent="0.25">
      <c r="A8" s="17" t="s">
        <v>4</v>
      </c>
      <c r="B8" s="60" t="s">
        <v>5</v>
      </c>
      <c r="C8" s="60" t="s">
        <v>6</v>
      </c>
      <c r="D8" s="60" t="s">
        <v>7</v>
      </c>
      <c r="E8" s="60" t="s">
        <v>115</v>
      </c>
      <c r="F8" s="60" t="s">
        <v>116</v>
      </c>
      <c r="G8" s="60" t="s">
        <v>117</v>
      </c>
      <c r="H8" s="11" t="s">
        <v>118</v>
      </c>
      <c r="I8" s="60" t="s">
        <v>8</v>
      </c>
      <c r="J8" s="60" t="s">
        <v>46</v>
      </c>
      <c r="K8" s="60" t="s">
        <v>48</v>
      </c>
      <c r="L8" s="60" t="s">
        <v>47</v>
      </c>
      <c r="M8" s="60" t="s">
        <v>9</v>
      </c>
      <c r="N8" s="60" t="s">
        <v>49</v>
      </c>
      <c r="O8" s="60" t="s">
        <v>50</v>
      </c>
      <c r="P8" s="11" t="s">
        <v>10</v>
      </c>
      <c r="Q8" s="42" t="s">
        <v>11</v>
      </c>
    </row>
    <row r="9" spans="1:18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 t="s">
        <v>93</v>
      </c>
      <c r="M9" s="46"/>
      <c r="N9" s="46"/>
      <c r="O9" s="46"/>
      <c r="P9" s="46"/>
      <c r="Q9" s="47"/>
    </row>
    <row r="10" spans="1:18" s="18" customFormat="1" ht="24.95" customHeight="1" x14ac:dyDescent="0.25">
      <c r="A10" s="11">
        <v>1</v>
      </c>
      <c r="B10" s="12" t="s">
        <v>25</v>
      </c>
      <c r="C10" s="13"/>
      <c r="D10" s="14"/>
      <c r="E10" s="59" t="s">
        <v>98</v>
      </c>
      <c r="F10" s="59" t="s">
        <v>99</v>
      </c>
      <c r="G10" s="59" t="s">
        <v>100</v>
      </c>
      <c r="H10" s="59" t="s">
        <v>101</v>
      </c>
      <c r="I10" s="11">
        <v>8</v>
      </c>
      <c r="J10" s="11">
        <v>56</v>
      </c>
      <c r="K10" s="34">
        <f t="shared" ref="K10:K27" si="0">J10/$Q$4</f>
        <v>0.45901639344262296</v>
      </c>
      <c r="L10" s="11">
        <v>33</v>
      </c>
      <c r="M10" s="15">
        <f t="shared" ref="M10:M25" si="1">L10/100</f>
        <v>0.33</v>
      </c>
      <c r="N10" s="11">
        <f t="shared" ref="N10:N27" si="2">J10+L10</f>
        <v>89</v>
      </c>
      <c r="O10" s="15">
        <f>N10/(100+$Q$4)</f>
        <v>0.40090090090090091</v>
      </c>
      <c r="P10" s="59" t="s">
        <v>197</v>
      </c>
      <c r="Q10" s="9"/>
    </row>
    <row r="11" spans="1:18" s="18" customFormat="1" ht="24.95" customHeight="1" x14ac:dyDescent="0.25">
      <c r="A11" s="11">
        <v>2</v>
      </c>
      <c r="B11" s="12" t="s">
        <v>26</v>
      </c>
      <c r="C11" s="13"/>
      <c r="D11" s="14"/>
      <c r="E11" s="59" t="s">
        <v>102</v>
      </c>
      <c r="F11" s="59" t="s">
        <v>103</v>
      </c>
      <c r="G11" s="59" t="s">
        <v>104</v>
      </c>
      <c r="H11" s="59" t="s">
        <v>105</v>
      </c>
      <c r="I11" s="11">
        <v>8</v>
      </c>
      <c r="J11" s="11">
        <v>51</v>
      </c>
      <c r="K11" s="34">
        <f t="shared" si="0"/>
        <v>0.41803278688524592</v>
      </c>
      <c r="L11" s="11">
        <v>38</v>
      </c>
      <c r="M11" s="15">
        <f t="shared" si="1"/>
        <v>0.38</v>
      </c>
      <c r="N11" s="11">
        <f t="shared" si="2"/>
        <v>89</v>
      </c>
      <c r="O11" s="15">
        <f t="shared" ref="O11:O27" si="3">N11/(100+$Q$4)</f>
        <v>0.40090090090090091</v>
      </c>
      <c r="P11" s="59" t="s">
        <v>198</v>
      </c>
      <c r="Q11" s="9"/>
    </row>
    <row r="12" spans="1:18" s="18" customFormat="1" ht="24.95" customHeight="1" x14ac:dyDescent="0.25">
      <c r="A12" s="11">
        <v>3</v>
      </c>
      <c r="B12" s="12" t="s">
        <v>31</v>
      </c>
      <c r="C12" s="19"/>
      <c r="D12" s="20"/>
      <c r="E12" s="59" t="s">
        <v>106</v>
      </c>
      <c r="F12" s="59" t="s">
        <v>107</v>
      </c>
      <c r="G12" s="59" t="s">
        <v>108</v>
      </c>
      <c r="H12" s="59" t="s">
        <v>105</v>
      </c>
      <c r="I12" s="11">
        <v>8</v>
      </c>
      <c r="J12" s="17">
        <v>54</v>
      </c>
      <c r="K12" s="34">
        <f t="shared" si="0"/>
        <v>0.44262295081967212</v>
      </c>
      <c r="L12" s="17">
        <v>41</v>
      </c>
      <c r="M12" s="15">
        <f t="shared" si="1"/>
        <v>0.41</v>
      </c>
      <c r="N12" s="11">
        <f t="shared" si="2"/>
        <v>95</v>
      </c>
      <c r="O12" s="15">
        <f t="shared" si="3"/>
        <v>0.42792792792792794</v>
      </c>
      <c r="P12" s="59" t="s">
        <v>198</v>
      </c>
      <c r="Q12" s="9"/>
    </row>
    <row r="13" spans="1:18" s="18" customFormat="1" ht="24.95" customHeight="1" x14ac:dyDescent="0.25">
      <c r="A13" s="11">
        <v>4</v>
      </c>
      <c r="B13" s="12" t="s">
        <v>52</v>
      </c>
      <c r="C13" s="16"/>
      <c r="D13" s="22"/>
      <c r="E13" s="59" t="s">
        <v>109</v>
      </c>
      <c r="F13" s="59" t="s">
        <v>110</v>
      </c>
      <c r="G13" s="59" t="s">
        <v>111</v>
      </c>
      <c r="H13" s="59" t="s">
        <v>112</v>
      </c>
      <c r="I13" s="11">
        <v>8</v>
      </c>
      <c r="J13" s="17">
        <v>43</v>
      </c>
      <c r="K13" s="34">
        <f t="shared" si="0"/>
        <v>0.35245901639344263</v>
      </c>
      <c r="L13" s="17">
        <v>23</v>
      </c>
      <c r="M13" s="15">
        <f t="shared" si="1"/>
        <v>0.23</v>
      </c>
      <c r="N13" s="11">
        <f t="shared" si="2"/>
        <v>66</v>
      </c>
      <c r="O13" s="15">
        <f t="shared" si="3"/>
        <v>0.29729729729729731</v>
      </c>
      <c r="P13" s="59" t="s">
        <v>199</v>
      </c>
      <c r="Q13" s="36"/>
    </row>
    <row r="14" spans="1:18" s="18" customFormat="1" ht="24.95" customHeight="1" x14ac:dyDescent="0.25">
      <c r="A14" s="11">
        <v>5</v>
      </c>
      <c r="B14" s="12" t="s">
        <v>53</v>
      </c>
      <c r="C14" s="16"/>
      <c r="D14" s="22"/>
      <c r="E14" s="59" t="s">
        <v>113</v>
      </c>
      <c r="F14" s="59" t="s">
        <v>114</v>
      </c>
      <c r="G14" s="59" t="s">
        <v>104</v>
      </c>
      <c r="H14" s="59" t="s">
        <v>112</v>
      </c>
      <c r="I14" s="11">
        <v>8</v>
      </c>
      <c r="J14" s="17">
        <v>40</v>
      </c>
      <c r="K14" s="34">
        <f t="shared" si="0"/>
        <v>0.32786885245901637</v>
      </c>
      <c r="L14" s="17">
        <v>23</v>
      </c>
      <c r="M14" s="15">
        <f t="shared" si="1"/>
        <v>0.23</v>
      </c>
      <c r="N14" s="11">
        <f t="shared" si="2"/>
        <v>63</v>
      </c>
      <c r="O14" s="15">
        <f t="shared" si="3"/>
        <v>0.28378378378378377</v>
      </c>
      <c r="P14" s="59" t="s">
        <v>199</v>
      </c>
      <c r="Q14" s="36"/>
    </row>
    <row r="15" spans="1:18" s="18" customFormat="1" ht="24.95" customHeight="1" x14ac:dyDescent="0.2">
      <c r="A15" s="11">
        <v>6</v>
      </c>
      <c r="B15" s="12" t="s">
        <v>12</v>
      </c>
      <c r="C15" s="16"/>
      <c r="D15" s="22"/>
      <c r="E15" s="58" t="s">
        <v>232</v>
      </c>
      <c r="F15" s="58" t="s">
        <v>190</v>
      </c>
      <c r="G15" s="58" t="s">
        <v>129</v>
      </c>
      <c r="H15" s="58" t="s">
        <v>233</v>
      </c>
      <c r="I15" s="11">
        <v>8</v>
      </c>
      <c r="J15" s="17">
        <v>35</v>
      </c>
      <c r="K15" s="34">
        <f t="shared" si="0"/>
        <v>0.28688524590163933</v>
      </c>
      <c r="L15" s="17">
        <v>0</v>
      </c>
      <c r="M15" s="15">
        <f t="shared" si="1"/>
        <v>0</v>
      </c>
      <c r="N15" s="11">
        <f t="shared" si="2"/>
        <v>35</v>
      </c>
      <c r="O15" s="15">
        <f t="shared" si="3"/>
        <v>0.15765765765765766</v>
      </c>
      <c r="P15" s="63" t="s">
        <v>293</v>
      </c>
      <c r="Q15" s="36"/>
    </row>
    <row r="16" spans="1:18" ht="24.95" customHeight="1" x14ac:dyDescent="0.2">
      <c r="A16" s="11">
        <v>7</v>
      </c>
      <c r="B16" s="12" t="s">
        <v>54</v>
      </c>
      <c r="C16" s="13"/>
      <c r="D16" s="22"/>
      <c r="E16" s="58" t="s">
        <v>234</v>
      </c>
      <c r="F16" s="58" t="s">
        <v>103</v>
      </c>
      <c r="G16" s="58" t="s">
        <v>154</v>
      </c>
      <c r="H16" s="58" t="s">
        <v>233</v>
      </c>
      <c r="I16" s="11">
        <v>8</v>
      </c>
      <c r="J16" s="17">
        <v>13</v>
      </c>
      <c r="K16" s="34">
        <f t="shared" si="0"/>
        <v>0.10655737704918032</v>
      </c>
      <c r="L16" s="17">
        <v>75</v>
      </c>
      <c r="M16" s="15">
        <f t="shared" si="1"/>
        <v>0.75</v>
      </c>
      <c r="N16" s="11">
        <f t="shared" si="2"/>
        <v>88</v>
      </c>
      <c r="O16" s="15">
        <f t="shared" si="3"/>
        <v>0.3963963963963964</v>
      </c>
      <c r="P16" s="63" t="s">
        <v>293</v>
      </c>
      <c r="Q16" s="36"/>
    </row>
    <row r="17" spans="1:17" ht="24.95" customHeight="1" x14ac:dyDescent="0.2">
      <c r="A17" s="11">
        <v>8</v>
      </c>
      <c r="B17" s="12" t="s">
        <v>55</v>
      </c>
      <c r="C17" s="24"/>
      <c r="D17" s="22"/>
      <c r="E17" s="58" t="s">
        <v>235</v>
      </c>
      <c r="F17" s="58" t="s">
        <v>185</v>
      </c>
      <c r="G17" s="58" t="s">
        <v>132</v>
      </c>
      <c r="H17" s="58" t="s">
        <v>233</v>
      </c>
      <c r="I17" s="11">
        <v>8</v>
      </c>
      <c r="J17" s="17">
        <v>37</v>
      </c>
      <c r="K17" s="34">
        <f t="shared" si="0"/>
        <v>0.30327868852459017</v>
      </c>
      <c r="L17" s="17">
        <v>60</v>
      </c>
      <c r="M17" s="15">
        <f t="shared" si="1"/>
        <v>0.6</v>
      </c>
      <c r="N17" s="11">
        <f t="shared" si="2"/>
        <v>97</v>
      </c>
      <c r="O17" s="15">
        <f t="shared" si="3"/>
        <v>0.43693693693693691</v>
      </c>
      <c r="P17" s="63" t="s">
        <v>293</v>
      </c>
      <c r="Q17" s="36"/>
    </row>
    <row r="18" spans="1:17" ht="24.95" customHeight="1" x14ac:dyDescent="0.2">
      <c r="A18" s="11">
        <v>9</v>
      </c>
      <c r="B18" s="12" t="s">
        <v>51</v>
      </c>
      <c r="C18" s="24"/>
      <c r="D18" s="22"/>
      <c r="E18" s="58" t="s">
        <v>236</v>
      </c>
      <c r="F18" s="58" t="s">
        <v>237</v>
      </c>
      <c r="G18" s="58" t="s">
        <v>196</v>
      </c>
      <c r="H18" s="58" t="s">
        <v>238</v>
      </c>
      <c r="I18" s="11">
        <v>8</v>
      </c>
      <c r="J18" s="17">
        <v>77</v>
      </c>
      <c r="K18" s="34">
        <f t="shared" si="0"/>
        <v>0.63114754098360659</v>
      </c>
      <c r="L18" s="17">
        <v>72</v>
      </c>
      <c r="M18" s="15">
        <f t="shared" si="1"/>
        <v>0.72</v>
      </c>
      <c r="N18" s="11">
        <f t="shared" si="2"/>
        <v>149</v>
      </c>
      <c r="O18" s="15">
        <f t="shared" si="3"/>
        <v>0.6711711711711712</v>
      </c>
      <c r="P18" s="58" t="s">
        <v>241</v>
      </c>
      <c r="Q18" s="11" t="s">
        <v>92</v>
      </c>
    </row>
    <row r="19" spans="1:17" ht="24.95" customHeight="1" x14ac:dyDescent="0.2">
      <c r="A19" s="11">
        <v>10</v>
      </c>
      <c r="B19" s="12" t="s">
        <v>27</v>
      </c>
      <c r="C19" s="24"/>
      <c r="D19" s="22"/>
      <c r="E19" s="58" t="s">
        <v>239</v>
      </c>
      <c r="F19" s="58" t="s">
        <v>110</v>
      </c>
      <c r="G19" s="58" t="s">
        <v>154</v>
      </c>
      <c r="H19" s="58" t="s">
        <v>238</v>
      </c>
      <c r="I19" s="11">
        <v>8</v>
      </c>
      <c r="J19" s="17">
        <v>56</v>
      </c>
      <c r="K19" s="34">
        <f t="shared" si="0"/>
        <v>0.45901639344262296</v>
      </c>
      <c r="L19" s="17">
        <v>60</v>
      </c>
      <c r="M19" s="15">
        <f t="shared" si="1"/>
        <v>0.6</v>
      </c>
      <c r="N19" s="11">
        <f t="shared" si="2"/>
        <v>116</v>
      </c>
      <c r="O19" s="15">
        <f t="shared" si="3"/>
        <v>0.52252252252252251</v>
      </c>
      <c r="P19" s="58" t="s">
        <v>242</v>
      </c>
      <c r="Q19" s="11" t="s">
        <v>92</v>
      </c>
    </row>
    <row r="20" spans="1:17" ht="24.95" customHeight="1" x14ac:dyDescent="0.2">
      <c r="A20" s="11">
        <v>11</v>
      </c>
      <c r="B20" s="12" t="s">
        <v>28</v>
      </c>
      <c r="C20" s="13"/>
      <c r="D20" s="22"/>
      <c r="E20" s="58" t="s">
        <v>240</v>
      </c>
      <c r="F20" s="58" t="s">
        <v>103</v>
      </c>
      <c r="G20" s="58" t="s">
        <v>193</v>
      </c>
      <c r="H20" s="58" t="s">
        <v>238</v>
      </c>
      <c r="I20" s="11">
        <v>8</v>
      </c>
      <c r="J20" s="26">
        <v>54</v>
      </c>
      <c r="K20" s="34">
        <f t="shared" si="0"/>
        <v>0.44262295081967212</v>
      </c>
      <c r="L20" s="26">
        <v>45</v>
      </c>
      <c r="M20" s="15">
        <f t="shared" si="1"/>
        <v>0.45</v>
      </c>
      <c r="N20" s="11">
        <f t="shared" si="2"/>
        <v>99</v>
      </c>
      <c r="O20" s="15">
        <f t="shared" si="3"/>
        <v>0.44594594594594594</v>
      </c>
      <c r="P20" s="58" t="s">
        <v>242</v>
      </c>
      <c r="Q20" s="9"/>
    </row>
    <row r="21" spans="1:17" ht="24.95" customHeight="1" x14ac:dyDescent="0.2">
      <c r="A21" s="11">
        <v>12</v>
      </c>
      <c r="B21" s="12" t="s">
        <v>30</v>
      </c>
      <c r="C21" s="13"/>
      <c r="D21" s="22"/>
      <c r="E21" s="59" t="s">
        <v>208</v>
      </c>
      <c r="F21" s="59" t="s">
        <v>209</v>
      </c>
      <c r="G21" s="59" t="s">
        <v>210</v>
      </c>
      <c r="H21" s="59" t="s">
        <v>211</v>
      </c>
      <c r="I21" s="11">
        <v>8</v>
      </c>
      <c r="J21" s="26">
        <v>57</v>
      </c>
      <c r="K21" s="34">
        <f t="shared" si="0"/>
        <v>0.46721311475409838</v>
      </c>
      <c r="L21" s="26">
        <v>30</v>
      </c>
      <c r="M21" s="15">
        <f t="shared" si="1"/>
        <v>0.3</v>
      </c>
      <c r="N21" s="11">
        <f t="shared" si="2"/>
        <v>87</v>
      </c>
      <c r="O21" s="15">
        <f t="shared" si="3"/>
        <v>0.39189189189189189</v>
      </c>
      <c r="P21" s="59" t="s">
        <v>214</v>
      </c>
      <c r="Q21" s="9"/>
    </row>
    <row r="22" spans="1:17" ht="24.95" customHeight="1" x14ac:dyDescent="0.2">
      <c r="A22" s="11">
        <v>13</v>
      </c>
      <c r="B22" s="12" t="s">
        <v>29</v>
      </c>
      <c r="C22" s="13"/>
      <c r="D22" s="22"/>
      <c r="E22" s="59" t="s">
        <v>212</v>
      </c>
      <c r="F22" s="59" t="s">
        <v>213</v>
      </c>
      <c r="G22" s="59" t="s">
        <v>180</v>
      </c>
      <c r="H22" s="59" t="s">
        <v>211</v>
      </c>
      <c r="I22" s="11">
        <v>8</v>
      </c>
      <c r="J22" s="26">
        <v>59</v>
      </c>
      <c r="K22" s="34">
        <f t="shared" si="0"/>
        <v>0.48360655737704916</v>
      </c>
      <c r="L22" s="26">
        <v>51</v>
      </c>
      <c r="M22" s="15">
        <f t="shared" si="1"/>
        <v>0.51</v>
      </c>
      <c r="N22" s="11">
        <f t="shared" si="2"/>
        <v>110</v>
      </c>
      <c r="O22" s="15">
        <f t="shared" si="3"/>
        <v>0.49549549549549549</v>
      </c>
      <c r="P22" s="59" t="s">
        <v>214</v>
      </c>
      <c r="Q22" s="9"/>
    </row>
    <row r="23" spans="1:17" ht="24.95" customHeight="1" x14ac:dyDescent="0.2">
      <c r="A23" s="11">
        <v>14</v>
      </c>
      <c r="B23" s="12" t="s">
        <v>56</v>
      </c>
      <c r="C23" s="13"/>
      <c r="D23" s="22"/>
      <c r="E23" s="59" t="s">
        <v>260</v>
      </c>
      <c r="F23" s="59" t="s">
        <v>261</v>
      </c>
      <c r="G23" s="59" t="s">
        <v>262</v>
      </c>
      <c r="H23" s="59" t="s">
        <v>263</v>
      </c>
      <c r="I23" s="11">
        <v>8</v>
      </c>
      <c r="J23" s="26">
        <v>28</v>
      </c>
      <c r="K23" s="34">
        <f t="shared" si="0"/>
        <v>0.22950819672131148</v>
      </c>
      <c r="L23" s="26">
        <v>15</v>
      </c>
      <c r="M23" s="15">
        <f t="shared" si="1"/>
        <v>0.15</v>
      </c>
      <c r="N23" s="11">
        <f t="shared" si="2"/>
        <v>43</v>
      </c>
      <c r="O23" s="15">
        <f t="shared" si="3"/>
        <v>0.19369369369369369</v>
      </c>
      <c r="P23" s="59" t="s">
        <v>272</v>
      </c>
      <c r="Q23" s="9"/>
    </row>
    <row r="24" spans="1:17" ht="24.95" customHeight="1" x14ac:dyDescent="0.2">
      <c r="A24" s="11">
        <v>15</v>
      </c>
      <c r="B24" s="12" t="s">
        <v>57</v>
      </c>
      <c r="C24" s="13"/>
      <c r="D24" s="22"/>
      <c r="E24" s="59" t="s">
        <v>264</v>
      </c>
      <c r="F24" s="59" t="s">
        <v>265</v>
      </c>
      <c r="G24" s="59" t="s">
        <v>266</v>
      </c>
      <c r="H24" s="59" t="s">
        <v>263</v>
      </c>
      <c r="I24" s="11">
        <v>8</v>
      </c>
      <c r="J24" s="26">
        <v>66</v>
      </c>
      <c r="K24" s="34">
        <f t="shared" si="0"/>
        <v>0.54098360655737709</v>
      </c>
      <c r="L24" s="26">
        <v>53</v>
      </c>
      <c r="M24" s="15">
        <f t="shared" si="1"/>
        <v>0.53</v>
      </c>
      <c r="N24" s="11">
        <f t="shared" si="2"/>
        <v>119</v>
      </c>
      <c r="O24" s="15">
        <f t="shared" si="3"/>
        <v>0.536036036036036</v>
      </c>
      <c r="P24" s="59" t="s">
        <v>272</v>
      </c>
      <c r="Q24" s="11" t="s">
        <v>92</v>
      </c>
    </row>
    <row r="25" spans="1:17" ht="24.95" customHeight="1" x14ac:dyDescent="0.2">
      <c r="A25" s="11">
        <v>16</v>
      </c>
      <c r="B25" s="12" t="s">
        <v>58</v>
      </c>
      <c r="C25" s="13"/>
      <c r="D25" s="22"/>
      <c r="E25" s="59" t="s">
        <v>267</v>
      </c>
      <c r="F25" s="59" t="s">
        <v>161</v>
      </c>
      <c r="G25" s="59" t="s">
        <v>150</v>
      </c>
      <c r="H25" s="59" t="s">
        <v>263</v>
      </c>
      <c r="I25" s="11">
        <v>8</v>
      </c>
      <c r="J25" s="26">
        <v>28</v>
      </c>
      <c r="K25" s="34">
        <f t="shared" si="0"/>
        <v>0.22950819672131148</v>
      </c>
      <c r="L25" s="26">
        <v>10</v>
      </c>
      <c r="M25" s="15">
        <f t="shared" si="1"/>
        <v>0.1</v>
      </c>
      <c r="N25" s="11">
        <f t="shared" si="2"/>
        <v>38</v>
      </c>
      <c r="O25" s="15">
        <f t="shared" si="3"/>
        <v>0.17117117117117117</v>
      </c>
      <c r="P25" s="59" t="s">
        <v>272</v>
      </c>
      <c r="Q25" s="9"/>
    </row>
    <row r="26" spans="1:17" ht="24.95" customHeight="1" x14ac:dyDescent="0.2">
      <c r="A26" s="11">
        <v>17</v>
      </c>
      <c r="B26" s="12" t="s">
        <v>59</v>
      </c>
      <c r="C26" s="13"/>
      <c r="D26" s="22"/>
      <c r="E26" s="59" t="s">
        <v>268</v>
      </c>
      <c r="F26" s="59" t="s">
        <v>269</v>
      </c>
      <c r="G26" s="59" t="s">
        <v>193</v>
      </c>
      <c r="H26" s="59" t="s">
        <v>263</v>
      </c>
      <c r="I26" s="11">
        <v>8</v>
      </c>
      <c r="J26" s="26">
        <v>87</v>
      </c>
      <c r="K26" s="34">
        <f t="shared" si="0"/>
        <v>0.71311475409836067</v>
      </c>
      <c r="L26" s="26">
        <v>75</v>
      </c>
      <c r="M26" s="15">
        <f>L26/100</f>
        <v>0.75</v>
      </c>
      <c r="N26" s="11">
        <f t="shared" si="2"/>
        <v>162</v>
      </c>
      <c r="O26" s="15">
        <f t="shared" si="3"/>
        <v>0.72972972972972971</v>
      </c>
      <c r="P26" s="59" t="s">
        <v>272</v>
      </c>
      <c r="Q26" s="9" t="s">
        <v>290</v>
      </c>
    </row>
    <row r="27" spans="1:17" ht="24.95" customHeight="1" x14ac:dyDescent="0.2">
      <c r="A27" s="11">
        <v>18</v>
      </c>
      <c r="B27" s="12" t="s">
        <v>91</v>
      </c>
      <c r="C27" s="13"/>
      <c r="D27" s="22"/>
      <c r="E27" s="59" t="s">
        <v>270</v>
      </c>
      <c r="F27" s="59" t="s">
        <v>271</v>
      </c>
      <c r="G27" s="59" t="s">
        <v>152</v>
      </c>
      <c r="H27" s="59" t="s">
        <v>263</v>
      </c>
      <c r="I27" s="11">
        <v>8</v>
      </c>
      <c r="J27" s="26">
        <v>75</v>
      </c>
      <c r="K27" s="34">
        <f t="shared" si="0"/>
        <v>0.61475409836065575</v>
      </c>
      <c r="L27" s="26">
        <v>10</v>
      </c>
      <c r="M27" s="15">
        <f>L27/100</f>
        <v>0.1</v>
      </c>
      <c r="N27" s="11">
        <f t="shared" si="2"/>
        <v>85</v>
      </c>
      <c r="O27" s="15">
        <f t="shared" si="3"/>
        <v>0.38288288288288286</v>
      </c>
      <c r="P27" s="59" t="s">
        <v>272</v>
      </c>
      <c r="Q27" s="9"/>
    </row>
    <row r="28" spans="1:17" ht="15" customHeigh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 t="s">
        <v>94</v>
      </c>
      <c r="M28" s="49"/>
      <c r="N28" s="49"/>
      <c r="O28" s="49"/>
      <c r="P28" s="49"/>
      <c r="Q28" s="50"/>
    </row>
    <row r="29" spans="1:17" ht="24.95" customHeight="1" x14ac:dyDescent="0.2">
      <c r="A29" s="11">
        <v>1</v>
      </c>
      <c r="B29" s="12" t="s">
        <v>14</v>
      </c>
      <c r="C29" s="19"/>
      <c r="D29" s="22"/>
      <c r="E29" s="59" t="s">
        <v>119</v>
      </c>
      <c r="F29" s="59" t="s">
        <v>120</v>
      </c>
      <c r="G29" s="59" t="s">
        <v>108</v>
      </c>
      <c r="H29" s="59" t="s">
        <v>121</v>
      </c>
      <c r="I29" s="23">
        <v>9</v>
      </c>
      <c r="J29" s="17">
        <v>50</v>
      </c>
      <c r="K29" s="35">
        <f t="shared" ref="K29:K48" si="4">J29/$Q$5</f>
        <v>0.26041666666666669</v>
      </c>
      <c r="L29" s="17">
        <v>68</v>
      </c>
      <c r="M29" s="21">
        <f>L29/100</f>
        <v>0.68</v>
      </c>
      <c r="N29" s="17">
        <f t="shared" ref="N29:N48" si="5">J29+L29</f>
        <v>118</v>
      </c>
      <c r="O29" s="15">
        <f>N29/(100+$Q$5)</f>
        <v>0.4041095890410959</v>
      </c>
      <c r="P29" s="59" t="s">
        <v>200</v>
      </c>
      <c r="Q29" s="36"/>
    </row>
    <row r="30" spans="1:17" ht="24.95" customHeight="1" x14ac:dyDescent="0.2">
      <c r="A30" s="11">
        <v>2</v>
      </c>
      <c r="B30" s="12" t="s">
        <v>38</v>
      </c>
      <c r="C30" s="19"/>
      <c r="D30" s="22"/>
      <c r="E30" s="59" t="s">
        <v>122</v>
      </c>
      <c r="F30" s="59" t="s">
        <v>123</v>
      </c>
      <c r="G30" s="59" t="s">
        <v>124</v>
      </c>
      <c r="H30" s="59" t="s">
        <v>101</v>
      </c>
      <c r="I30" s="23">
        <v>9</v>
      </c>
      <c r="J30" s="17">
        <v>54</v>
      </c>
      <c r="K30" s="35">
        <f t="shared" si="4"/>
        <v>0.28125</v>
      </c>
      <c r="L30" s="17">
        <v>53</v>
      </c>
      <c r="M30" s="21">
        <f t="shared" ref="M30:M48" si="6">L30/100</f>
        <v>0.53</v>
      </c>
      <c r="N30" s="17">
        <f t="shared" si="5"/>
        <v>107</v>
      </c>
      <c r="O30" s="15">
        <f t="shared" ref="O30:O48" si="7">N30/(100+$Q$5)</f>
        <v>0.36643835616438358</v>
      </c>
      <c r="P30" s="59" t="s">
        <v>201</v>
      </c>
      <c r="Q30" s="9"/>
    </row>
    <row r="31" spans="1:17" ht="24.95" customHeight="1" x14ac:dyDescent="0.2">
      <c r="A31" s="11">
        <v>3</v>
      </c>
      <c r="B31" s="12" t="s">
        <v>60</v>
      </c>
      <c r="C31" s="19"/>
      <c r="D31" s="22"/>
      <c r="E31" s="59" t="s">
        <v>125</v>
      </c>
      <c r="F31" s="59" t="s">
        <v>126</v>
      </c>
      <c r="G31" s="59" t="s">
        <v>100</v>
      </c>
      <c r="H31" s="59" t="s">
        <v>101</v>
      </c>
      <c r="I31" s="23">
        <v>9</v>
      </c>
      <c r="J31" s="17">
        <v>24</v>
      </c>
      <c r="K31" s="35">
        <f t="shared" si="4"/>
        <v>0.125</v>
      </c>
      <c r="L31" s="17">
        <v>41</v>
      </c>
      <c r="M31" s="21">
        <f t="shared" si="6"/>
        <v>0.41</v>
      </c>
      <c r="N31" s="17">
        <f t="shared" si="5"/>
        <v>65</v>
      </c>
      <c r="O31" s="15">
        <f t="shared" si="7"/>
        <v>0.2226027397260274</v>
      </c>
      <c r="P31" s="59" t="s">
        <v>201</v>
      </c>
      <c r="Q31" s="9"/>
    </row>
    <row r="32" spans="1:17" ht="24.95" customHeight="1" x14ac:dyDescent="0.2">
      <c r="A32" s="11">
        <v>4</v>
      </c>
      <c r="B32" s="12" t="s">
        <v>61</v>
      </c>
      <c r="C32" s="19"/>
      <c r="D32" s="22"/>
      <c r="E32" s="59" t="s">
        <v>127</v>
      </c>
      <c r="F32" s="59" t="s">
        <v>128</v>
      </c>
      <c r="G32" s="59" t="s">
        <v>129</v>
      </c>
      <c r="H32" s="59" t="s">
        <v>101</v>
      </c>
      <c r="I32" s="23">
        <v>9</v>
      </c>
      <c r="J32" s="17">
        <v>15</v>
      </c>
      <c r="K32" s="35">
        <f t="shared" si="4"/>
        <v>7.8125E-2</v>
      </c>
      <c r="L32" s="17">
        <v>47</v>
      </c>
      <c r="M32" s="21">
        <f t="shared" si="6"/>
        <v>0.47</v>
      </c>
      <c r="N32" s="17">
        <f t="shared" si="5"/>
        <v>62</v>
      </c>
      <c r="O32" s="15">
        <f t="shared" si="7"/>
        <v>0.21232876712328766</v>
      </c>
      <c r="P32" s="59" t="s">
        <v>201</v>
      </c>
      <c r="Q32" s="9"/>
    </row>
    <row r="33" spans="1:21" ht="24.95" customHeight="1" x14ac:dyDescent="0.2">
      <c r="A33" s="11">
        <v>5</v>
      </c>
      <c r="B33" s="12" t="s">
        <v>62</v>
      </c>
      <c r="C33" s="19"/>
      <c r="D33" s="22"/>
      <c r="E33" s="59" t="s">
        <v>130</v>
      </c>
      <c r="F33" s="59" t="s">
        <v>131</v>
      </c>
      <c r="G33" s="59" t="s">
        <v>132</v>
      </c>
      <c r="H33" s="59" t="s">
        <v>105</v>
      </c>
      <c r="I33" s="23">
        <v>9</v>
      </c>
      <c r="J33" s="17">
        <v>43</v>
      </c>
      <c r="K33" s="35">
        <f t="shared" si="4"/>
        <v>0.22395833333333334</v>
      </c>
      <c r="L33" s="17">
        <v>55</v>
      </c>
      <c r="M33" s="21">
        <f t="shared" si="6"/>
        <v>0.55000000000000004</v>
      </c>
      <c r="N33" s="17">
        <f t="shared" si="5"/>
        <v>98</v>
      </c>
      <c r="O33" s="15">
        <f t="shared" si="7"/>
        <v>0.33561643835616439</v>
      </c>
      <c r="P33" s="59" t="s">
        <v>202</v>
      </c>
      <c r="Q33" s="9"/>
    </row>
    <row r="34" spans="1:21" ht="24.95" customHeight="1" x14ac:dyDescent="0.2">
      <c r="A34" s="11">
        <v>6</v>
      </c>
      <c r="B34" s="12" t="s">
        <v>63</v>
      </c>
      <c r="C34" s="19"/>
      <c r="D34" s="22"/>
      <c r="E34" s="59" t="s">
        <v>133</v>
      </c>
      <c r="F34" s="59" t="s">
        <v>134</v>
      </c>
      <c r="G34" s="59" t="s">
        <v>135</v>
      </c>
      <c r="H34" s="59" t="s">
        <v>136</v>
      </c>
      <c r="I34" s="23">
        <v>9</v>
      </c>
      <c r="J34" s="17">
        <v>116</v>
      </c>
      <c r="K34" s="35">
        <f t="shared" si="4"/>
        <v>0.60416666666666663</v>
      </c>
      <c r="L34" s="17">
        <v>81</v>
      </c>
      <c r="M34" s="21">
        <f t="shared" si="6"/>
        <v>0.81</v>
      </c>
      <c r="N34" s="17">
        <f t="shared" si="5"/>
        <v>197</v>
      </c>
      <c r="O34" s="15">
        <f t="shared" si="7"/>
        <v>0.67465753424657537</v>
      </c>
      <c r="P34" s="59" t="s">
        <v>203</v>
      </c>
      <c r="Q34" s="11" t="s">
        <v>92</v>
      </c>
    </row>
    <row r="35" spans="1:21" ht="24.95" customHeight="1" x14ac:dyDescent="0.2">
      <c r="A35" s="11">
        <v>7</v>
      </c>
      <c r="B35" s="12" t="s">
        <v>64</v>
      </c>
      <c r="C35" s="19"/>
      <c r="D35" s="22"/>
      <c r="E35" s="59" t="s">
        <v>137</v>
      </c>
      <c r="F35" s="59" t="s">
        <v>138</v>
      </c>
      <c r="G35" s="59" t="s">
        <v>139</v>
      </c>
      <c r="H35" s="59" t="s">
        <v>136</v>
      </c>
      <c r="I35" s="23">
        <v>9</v>
      </c>
      <c r="J35" s="17">
        <v>117</v>
      </c>
      <c r="K35" s="35">
        <f t="shared" si="4"/>
        <v>0.609375</v>
      </c>
      <c r="L35" s="17">
        <v>94</v>
      </c>
      <c r="M35" s="21">
        <f t="shared" si="6"/>
        <v>0.94</v>
      </c>
      <c r="N35" s="17">
        <f t="shared" si="5"/>
        <v>211</v>
      </c>
      <c r="O35" s="15">
        <f t="shared" si="7"/>
        <v>0.7226027397260274</v>
      </c>
      <c r="P35" s="59" t="s">
        <v>203</v>
      </c>
      <c r="Q35" s="9" t="s">
        <v>290</v>
      </c>
    </row>
    <row r="36" spans="1:21" ht="24.95" customHeight="1" x14ac:dyDescent="0.2">
      <c r="A36" s="11">
        <v>8</v>
      </c>
      <c r="B36" s="12" t="s">
        <v>65</v>
      </c>
      <c r="C36" s="19"/>
      <c r="D36" s="22"/>
      <c r="E36" s="59" t="s">
        <v>140</v>
      </c>
      <c r="F36" s="59" t="s">
        <v>141</v>
      </c>
      <c r="G36" s="59" t="s">
        <v>142</v>
      </c>
      <c r="H36" s="59" t="s">
        <v>136</v>
      </c>
      <c r="I36" s="23">
        <v>9</v>
      </c>
      <c r="J36" s="17">
        <v>110</v>
      </c>
      <c r="K36" s="35">
        <f t="shared" si="4"/>
        <v>0.57291666666666663</v>
      </c>
      <c r="L36" s="17">
        <v>80</v>
      </c>
      <c r="M36" s="21">
        <f t="shared" si="6"/>
        <v>0.8</v>
      </c>
      <c r="N36" s="17">
        <f t="shared" si="5"/>
        <v>190</v>
      </c>
      <c r="O36" s="15">
        <f t="shared" si="7"/>
        <v>0.65068493150684936</v>
      </c>
      <c r="P36" s="59" t="s">
        <v>203</v>
      </c>
      <c r="Q36" s="17" t="s">
        <v>92</v>
      </c>
    </row>
    <row r="37" spans="1:21" ht="24.95" customHeight="1" x14ac:dyDescent="0.2">
      <c r="A37" s="11">
        <v>9</v>
      </c>
      <c r="B37" s="12" t="s">
        <v>66</v>
      </c>
      <c r="C37" s="19"/>
      <c r="D37" s="22"/>
      <c r="E37" s="59" t="s">
        <v>143</v>
      </c>
      <c r="F37" s="59" t="s">
        <v>144</v>
      </c>
      <c r="G37" s="59" t="s">
        <v>145</v>
      </c>
      <c r="H37" s="59" t="s">
        <v>136</v>
      </c>
      <c r="I37" s="23">
        <v>9</v>
      </c>
      <c r="J37" s="17">
        <v>110</v>
      </c>
      <c r="K37" s="35">
        <f t="shared" si="4"/>
        <v>0.57291666666666663</v>
      </c>
      <c r="L37" s="17">
        <v>76</v>
      </c>
      <c r="M37" s="21">
        <f t="shared" si="6"/>
        <v>0.76</v>
      </c>
      <c r="N37" s="17">
        <f t="shared" si="5"/>
        <v>186</v>
      </c>
      <c r="O37" s="15">
        <f t="shared" si="7"/>
        <v>0.63698630136986301</v>
      </c>
      <c r="P37" s="59" t="s">
        <v>203</v>
      </c>
      <c r="Q37" s="11" t="s">
        <v>92</v>
      </c>
      <c r="U37" s="39"/>
    </row>
    <row r="38" spans="1:21" ht="24.95" customHeight="1" x14ac:dyDescent="0.2">
      <c r="A38" s="11">
        <v>10</v>
      </c>
      <c r="B38" s="12" t="s">
        <v>67</v>
      </c>
      <c r="C38" s="19"/>
      <c r="D38" s="22"/>
      <c r="E38" s="59" t="s">
        <v>146</v>
      </c>
      <c r="F38" s="59" t="s">
        <v>141</v>
      </c>
      <c r="G38" s="59" t="s">
        <v>147</v>
      </c>
      <c r="H38" s="59" t="s">
        <v>136</v>
      </c>
      <c r="I38" s="23">
        <v>9</v>
      </c>
      <c r="J38" s="17">
        <v>74</v>
      </c>
      <c r="K38" s="35">
        <f t="shared" si="4"/>
        <v>0.38541666666666669</v>
      </c>
      <c r="L38" s="17">
        <v>76</v>
      </c>
      <c r="M38" s="21">
        <f t="shared" si="6"/>
        <v>0.76</v>
      </c>
      <c r="N38" s="17">
        <f t="shared" si="5"/>
        <v>150</v>
      </c>
      <c r="O38" s="15">
        <f t="shared" si="7"/>
        <v>0.51369863013698636</v>
      </c>
      <c r="P38" s="59" t="s">
        <v>203</v>
      </c>
      <c r="Q38" s="11" t="s">
        <v>92</v>
      </c>
    </row>
    <row r="39" spans="1:21" ht="24.95" customHeight="1" x14ac:dyDescent="0.2">
      <c r="A39" s="11">
        <v>11</v>
      </c>
      <c r="B39" s="12" t="s">
        <v>68</v>
      </c>
      <c r="C39" s="19"/>
      <c r="D39" s="22"/>
      <c r="E39" s="59" t="s">
        <v>148</v>
      </c>
      <c r="F39" s="59" t="s">
        <v>149</v>
      </c>
      <c r="G39" s="59" t="s">
        <v>150</v>
      </c>
      <c r="H39" s="59" t="s">
        <v>136</v>
      </c>
      <c r="I39" s="23">
        <v>9</v>
      </c>
      <c r="J39" s="17">
        <v>91</v>
      </c>
      <c r="K39" s="35">
        <f t="shared" si="4"/>
        <v>0.47395833333333331</v>
      </c>
      <c r="L39" s="17">
        <v>82</v>
      </c>
      <c r="M39" s="21">
        <f t="shared" si="6"/>
        <v>0.82</v>
      </c>
      <c r="N39" s="17">
        <f t="shared" si="5"/>
        <v>173</v>
      </c>
      <c r="O39" s="15">
        <f t="shared" si="7"/>
        <v>0.59246575342465757</v>
      </c>
      <c r="P39" s="59" t="s">
        <v>203</v>
      </c>
      <c r="Q39" s="11" t="s">
        <v>92</v>
      </c>
    </row>
    <row r="40" spans="1:21" ht="24.95" customHeight="1" x14ac:dyDescent="0.2">
      <c r="A40" s="11">
        <v>12</v>
      </c>
      <c r="B40" s="12" t="s">
        <v>75</v>
      </c>
      <c r="C40" s="19"/>
      <c r="D40" s="22"/>
      <c r="E40" s="59" t="s">
        <v>151</v>
      </c>
      <c r="F40" s="59" t="s">
        <v>114</v>
      </c>
      <c r="G40" s="59" t="s">
        <v>152</v>
      </c>
      <c r="H40" s="59" t="s">
        <v>136</v>
      </c>
      <c r="I40" s="23">
        <v>9</v>
      </c>
      <c r="J40" s="17">
        <v>68</v>
      </c>
      <c r="K40" s="35">
        <f t="shared" si="4"/>
        <v>0.35416666666666669</v>
      </c>
      <c r="L40" s="17">
        <v>81</v>
      </c>
      <c r="M40" s="21">
        <f t="shared" si="6"/>
        <v>0.81</v>
      </c>
      <c r="N40" s="17">
        <f t="shared" si="5"/>
        <v>149</v>
      </c>
      <c r="O40" s="15">
        <f t="shared" si="7"/>
        <v>0.51027397260273977</v>
      </c>
      <c r="P40" s="59" t="s">
        <v>203</v>
      </c>
      <c r="Q40" s="11" t="s">
        <v>92</v>
      </c>
    </row>
    <row r="41" spans="1:21" ht="24.95" customHeight="1" x14ac:dyDescent="0.2">
      <c r="A41" s="11">
        <v>13</v>
      </c>
      <c r="B41" s="12" t="s">
        <v>76</v>
      </c>
      <c r="C41" s="19"/>
      <c r="D41" s="22"/>
      <c r="E41" s="59" t="s">
        <v>153</v>
      </c>
      <c r="F41" s="59" t="s">
        <v>123</v>
      </c>
      <c r="G41" s="59" t="s">
        <v>154</v>
      </c>
      <c r="H41" s="59" t="s">
        <v>136</v>
      </c>
      <c r="I41" s="23">
        <v>9</v>
      </c>
      <c r="J41" s="17">
        <v>74</v>
      </c>
      <c r="K41" s="35">
        <f t="shared" si="4"/>
        <v>0.38541666666666669</v>
      </c>
      <c r="L41" s="17">
        <v>90</v>
      </c>
      <c r="M41" s="21">
        <f t="shared" si="6"/>
        <v>0.9</v>
      </c>
      <c r="N41" s="17">
        <f t="shared" si="5"/>
        <v>164</v>
      </c>
      <c r="O41" s="15">
        <f t="shared" si="7"/>
        <v>0.56164383561643838</v>
      </c>
      <c r="P41" s="59" t="s">
        <v>203</v>
      </c>
      <c r="Q41" s="11" t="s">
        <v>92</v>
      </c>
    </row>
    <row r="42" spans="1:21" ht="24.95" customHeight="1" x14ac:dyDescent="0.2">
      <c r="A42" s="11">
        <v>14</v>
      </c>
      <c r="B42" s="12" t="s">
        <v>13</v>
      </c>
      <c r="C42" s="24"/>
      <c r="D42" s="22"/>
      <c r="E42" s="58" t="s">
        <v>243</v>
      </c>
      <c r="F42" s="58" t="s">
        <v>170</v>
      </c>
      <c r="G42" s="58" t="s">
        <v>100</v>
      </c>
      <c r="H42" s="58" t="s">
        <v>233</v>
      </c>
      <c r="I42" s="23">
        <v>9</v>
      </c>
      <c r="J42" s="17">
        <v>46</v>
      </c>
      <c r="K42" s="35">
        <f t="shared" si="4"/>
        <v>0.23958333333333334</v>
      </c>
      <c r="L42" s="17">
        <v>75</v>
      </c>
      <c r="M42" s="21">
        <f t="shared" si="6"/>
        <v>0.75</v>
      </c>
      <c r="N42" s="17">
        <f t="shared" si="5"/>
        <v>121</v>
      </c>
      <c r="O42" s="15">
        <f t="shared" si="7"/>
        <v>0.41438356164383561</v>
      </c>
      <c r="P42" s="63" t="s">
        <v>293</v>
      </c>
      <c r="Q42" s="9"/>
    </row>
    <row r="43" spans="1:21" ht="24.95" customHeight="1" x14ac:dyDescent="0.2">
      <c r="A43" s="11">
        <v>15</v>
      </c>
      <c r="B43" s="12" t="s">
        <v>69</v>
      </c>
      <c r="C43" s="19"/>
      <c r="D43" s="22"/>
      <c r="E43" s="59" t="s">
        <v>215</v>
      </c>
      <c r="F43" s="59" t="s">
        <v>123</v>
      </c>
      <c r="G43" s="59" t="s">
        <v>216</v>
      </c>
      <c r="H43" s="59" t="s">
        <v>211</v>
      </c>
      <c r="I43" s="23">
        <v>9</v>
      </c>
      <c r="J43" s="17">
        <v>59</v>
      </c>
      <c r="K43" s="35">
        <f t="shared" si="4"/>
        <v>0.30729166666666669</v>
      </c>
      <c r="L43" s="17"/>
      <c r="M43" s="21">
        <f t="shared" si="6"/>
        <v>0</v>
      </c>
      <c r="N43" s="17">
        <f t="shared" si="5"/>
        <v>59</v>
      </c>
      <c r="O43" s="15">
        <f t="shared" si="7"/>
        <v>0.20205479452054795</v>
      </c>
      <c r="P43" s="59" t="s">
        <v>222</v>
      </c>
      <c r="Q43" s="36"/>
    </row>
    <row r="44" spans="1:21" ht="24.95" customHeight="1" x14ac:dyDescent="0.2">
      <c r="A44" s="11">
        <v>16</v>
      </c>
      <c r="B44" s="12" t="s">
        <v>70</v>
      </c>
      <c r="C44" s="27"/>
      <c r="D44" s="27"/>
      <c r="E44" s="59" t="s">
        <v>217</v>
      </c>
      <c r="F44" s="59" t="s">
        <v>218</v>
      </c>
      <c r="G44" s="59" t="s">
        <v>196</v>
      </c>
      <c r="H44" s="59" t="s">
        <v>211</v>
      </c>
      <c r="I44" s="23">
        <v>9</v>
      </c>
      <c r="J44" s="17">
        <v>84</v>
      </c>
      <c r="K44" s="35">
        <f t="shared" si="4"/>
        <v>0.4375</v>
      </c>
      <c r="L44" s="17">
        <v>49</v>
      </c>
      <c r="M44" s="21">
        <f t="shared" si="6"/>
        <v>0.49</v>
      </c>
      <c r="N44" s="17">
        <f t="shared" si="5"/>
        <v>133</v>
      </c>
      <c r="O44" s="15">
        <f t="shared" si="7"/>
        <v>0.45547945205479451</v>
      </c>
      <c r="P44" s="59" t="s">
        <v>222</v>
      </c>
      <c r="Q44" s="36"/>
    </row>
    <row r="45" spans="1:21" ht="24.95" customHeight="1" x14ac:dyDescent="0.2">
      <c r="A45" s="11">
        <v>17</v>
      </c>
      <c r="B45" s="12" t="s">
        <v>71</v>
      </c>
      <c r="C45" s="27"/>
      <c r="D45" s="27"/>
      <c r="E45" s="59" t="s">
        <v>219</v>
      </c>
      <c r="F45" s="59" t="s">
        <v>220</v>
      </c>
      <c r="G45" s="59" t="s">
        <v>221</v>
      </c>
      <c r="H45" s="59" t="s">
        <v>211</v>
      </c>
      <c r="I45" s="23">
        <v>9</v>
      </c>
      <c r="J45" s="17">
        <v>58</v>
      </c>
      <c r="K45" s="35">
        <f t="shared" si="4"/>
        <v>0.30208333333333331</v>
      </c>
      <c r="L45" s="17"/>
      <c r="M45" s="21">
        <f t="shared" si="6"/>
        <v>0</v>
      </c>
      <c r="N45" s="17">
        <f t="shared" si="5"/>
        <v>58</v>
      </c>
      <c r="O45" s="15">
        <f t="shared" si="7"/>
        <v>0.19863013698630136</v>
      </c>
      <c r="P45" s="59" t="s">
        <v>222</v>
      </c>
      <c r="Q45" s="9"/>
    </row>
    <row r="46" spans="1:21" ht="24.95" customHeight="1" x14ac:dyDescent="0.2">
      <c r="A46" s="11">
        <v>18</v>
      </c>
      <c r="B46" s="12" t="s">
        <v>72</v>
      </c>
      <c r="C46" s="27"/>
      <c r="D46" s="27"/>
      <c r="E46" s="59" t="s">
        <v>277</v>
      </c>
      <c r="F46" s="59" t="s">
        <v>278</v>
      </c>
      <c r="G46" s="59" t="s">
        <v>279</v>
      </c>
      <c r="H46" s="30" t="s">
        <v>280</v>
      </c>
      <c r="I46" s="23">
        <v>9</v>
      </c>
      <c r="J46" s="17">
        <v>61</v>
      </c>
      <c r="K46" s="35">
        <f t="shared" si="4"/>
        <v>0.31770833333333331</v>
      </c>
      <c r="L46" s="17">
        <v>66</v>
      </c>
      <c r="M46" s="21">
        <f t="shared" si="6"/>
        <v>0.66</v>
      </c>
      <c r="N46" s="17">
        <f t="shared" si="5"/>
        <v>127</v>
      </c>
      <c r="O46" s="15">
        <f t="shared" si="7"/>
        <v>0.43493150684931509</v>
      </c>
      <c r="P46" s="59" t="s">
        <v>285</v>
      </c>
      <c r="Q46" s="9"/>
    </row>
    <row r="47" spans="1:21" ht="24.95" customHeight="1" x14ac:dyDescent="0.2">
      <c r="A47" s="11">
        <v>19</v>
      </c>
      <c r="B47" s="12" t="s">
        <v>73</v>
      </c>
      <c r="C47" s="27"/>
      <c r="D47" s="27"/>
      <c r="E47" s="59" t="s">
        <v>281</v>
      </c>
      <c r="F47" s="59" t="s">
        <v>282</v>
      </c>
      <c r="G47" s="59" t="s">
        <v>229</v>
      </c>
      <c r="H47" s="30" t="s">
        <v>280</v>
      </c>
      <c r="I47" s="23">
        <v>9</v>
      </c>
      <c r="J47" s="17">
        <v>87</v>
      </c>
      <c r="K47" s="35">
        <f t="shared" si="4"/>
        <v>0.453125</v>
      </c>
      <c r="L47" s="17">
        <v>76</v>
      </c>
      <c r="M47" s="21">
        <f t="shared" si="6"/>
        <v>0.76</v>
      </c>
      <c r="N47" s="17">
        <f t="shared" si="5"/>
        <v>163</v>
      </c>
      <c r="O47" s="15">
        <f t="shared" si="7"/>
        <v>0.55821917808219179</v>
      </c>
      <c r="P47" s="59" t="s">
        <v>285</v>
      </c>
      <c r="Q47" s="11" t="s">
        <v>92</v>
      </c>
    </row>
    <row r="48" spans="1:21" ht="24.95" customHeight="1" x14ac:dyDescent="0.2">
      <c r="A48" s="11">
        <v>20</v>
      </c>
      <c r="B48" s="12" t="s">
        <v>74</v>
      </c>
      <c r="C48" s="27"/>
      <c r="D48" s="27"/>
      <c r="E48" s="59" t="s">
        <v>283</v>
      </c>
      <c r="F48" s="59" t="s">
        <v>185</v>
      </c>
      <c r="G48" s="59" t="s">
        <v>129</v>
      </c>
      <c r="H48" s="30" t="s">
        <v>284</v>
      </c>
      <c r="I48" s="23">
        <v>9</v>
      </c>
      <c r="J48" s="17">
        <v>66</v>
      </c>
      <c r="K48" s="35">
        <f t="shared" si="4"/>
        <v>0.34375</v>
      </c>
      <c r="L48" s="17">
        <v>68</v>
      </c>
      <c r="M48" s="21">
        <f t="shared" si="6"/>
        <v>0.68</v>
      </c>
      <c r="N48" s="17">
        <f t="shared" si="5"/>
        <v>134</v>
      </c>
      <c r="O48" s="15">
        <f t="shared" si="7"/>
        <v>0.4589041095890411</v>
      </c>
      <c r="P48" s="59" t="s">
        <v>286</v>
      </c>
      <c r="Q48" s="9"/>
      <c r="S48" s="37"/>
    </row>
    <row r="49" spans="1:1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 t="s">
        <v>95</v>
      </c>
      <c r="M49" s="52"/>
      <c r="N49" s="52"/>
      <c r="O49" s="52"/>
      <c r="P49" s="52"/>
      <c r="Q49" s="53"/>
      <c r="S49" s="37"/>
    </row>
    <row r="50" spans="1:19" ht="24.95" customHeight="1" x14ac:dyDescent="0.2">
      <c r="A50" s="11">
        <v>1</v>
      </c>
      <c r="B50" s="12" t="s">
        <v>24</v>
      </c>
      <c r="C50" s="19"/>
      <c r="D50" s="22"/>
      <c r="E50" s="59" t="s">
        <v>155</v>
      </c>
      <c r="F50" s="59" t="s">
        <v>156</v>
      </c>
      <c r="G50" s="59" t="s">
        <v>108</v>
      </c>
      <c r="H50" s="59" t="s">
        <v>121</v>
      </c>
      <c r="I50" s="25">
        <v>10</v>
      </c>
      <c r="J50" s="17">
        <v>80</v>
      </c>
      <c r="K50" s="35">
        <f t="shared" ref="K50:K62" si="8">J50/$Q$6</f>
        <v>0.43715846994535518</v>
      </c>
      <c r="L50" s="17">
        <v>58</v>
      </c>
      <c r="M50" s="21">
        <f t="shared" ref="M50:M62" si="9">L50/100</f>
        <v>0.57999999999999996</v>
      </c>
      <c r="N50" s="17">
        <f t="shared" ref="N50:N62" si="10">J50+L50</f>
        <v>138</v>
      </c>
      <c r="O50" s="15">
        <f>N50/(100+$Q$6)</f>
        <v>0.48763250883392228</v>
      </c>
      <c r="P50" s="59" t="s">
        <v>204</v>
      </c>
      <c r="Q50" s="9"/>
      <c r="S50" s="38"/>
    </row>
    <row r="51" spans="1:19" ht="24.95" customHeight="1" x14ac:dyDescent="0.2">
      <c r="A51" s="11">
        <v>2</v>
      </c>
      <c r="B51" s="12" t="s">
        <v>22</v>
      </c>
      <c r="C51" s="19"/>
      <c r="D51" s="22"/>
      <c r="E51" s="59" t="s">
        <v>157</v>
      </c>
      <c r="F51" s="59" t="s">
        <v>126</v>
      </c>
      <c r="G51" s="59" t="s">
        <v>158</v>
      </c>
      <c r="H51" s="59" t="s">
        <v>121</v>
      </c>
      <c r="I51" s="25">
        <v>10</v>
      </c>
      <c r="J51" s="17">
        <v>78</v>
      </c>
      <c r="K51" s="35">
        <f t="shared" si="8"/>
        <v>0.42622950819672129</v>
      </c>
      <c r="L51" s="17">
        <v>57</v>
      </c>
      <c r="M51" s="21">
        <f t="shared" si="9"/>
        <v>0.56999999999999995</v>
      </c>
      <c r="N51" s="17">
        <f t="shared" si="10"/>
        <v>135</v>
      </c>
      <c r="O51" s="15">
        <f t="shared" ref="O51:O62" si="11">N51/(100+$Q$6)</f>
        <v>0.47703180212014135</v>
      </c>
      <c r="P51" s="59" t="s">
        <v>204</v>
      </c>
      <c r="Q51" s="9"/>
      <c r="S51" s="38"/>
    </row>
    <row r="52" spans="1:19" ht="24.95" customHeight="1" x14ac:dyDescent="0.2">
      <c r="A52" s="11">
        <v>3</v>
      </c>
      <c r="B52" s="12" t="s">
        <v>23</v>
      </c>
      <c r="C52" s="19"/>
      <c r="D52" s="22"/>
      <c r="E52" s="59" t="s">
        <v>159</v>
      </c>
      <c r="F52" s="59" t="s">
        <v>144</v>
      </c>
      <c r="G52" s="59" t="s">
        <v>104</v>
      </c>
      <c r="H52" s="59" t="s">
        <v>121</v>
      </c>
      <c r="I52" s="25">
        <v>10</v>
      </c>
      <c r="J52" s="17">
        <v>67</v>
      </c>
      <c r="K52" s="35">
        <f t="shared" si="8"/>
        <v>0.36612021857923499</v>
      </c>
      <c r="L52" s="17">
        <v>38</v>
      </c>
      <c r="M52" s="21">
        <f t="shared" si="9"/>
        <v>0.38</v>
      </c>
      <c r="N52" s="17">
        <f t="shared" si="10"/>
        <v>105</v>
      </c>
      <c r="O52" s="15">
        <f t="shared" si="11"/>
        <v>0.37102473498233218</v>
      </c>
      <c r="P52" s="59" t="s">
        <v>204</v>
      </c>
      <c r="Q52" s="9"/>
      <c r="S52" s="38"/>
    </row>
    <row r="53" spans="1:19" ht="24.95" customHeight="1" x14ac:dyDescent="0.2">
      <c r="A53" s="11">
        <v>4</v>
      </c>
      <c r="B53" s="12" t="s">
        <v>77</v>
      </c>
      <c r="C53" s="19"/>
      <c r="D53" s="22"/>
      <c r="E53" s="59" t="s">
        <v>160</v>
      </c>
      <c r="F53" s="59" t="s">
        <v>161</v>
      </c>
      <c r="G53" s="59" t="s">
        <v>162</v>
      </c>
      <c r="H53" s="59" t="s">
        <v>101</v>
      </c>
      <c r="I53" s="25">
        <v>10</v>
      </c>
      <c r="J53" s="17">
        <v>49</v>
      </c>
      <c r="K53" s="35">
        <f t="shared" si="8"/>
        <v>0.26775956284153007</v>
      </c>
      <c r="L53" s="17">
        <v>44</v>
      </c>
      <c r="M53" s="21">
        <f t="shared" si="9"/>
        <v>0.44</v>
      </c>
      <c r="N53" s="17">
        <f t="shared" si="10"/>
        <v>93</v>
      </c>
      <c r="O53" s="15">
        <f t="shared" si="11"/>
        <v>0.32862190812720848</v>
      </c>
      <c r="P53" s="59" t="s">
        <v>201</v>
      </c>
      <c r="Q53" s="9"/>
      <c r="S53" s="38"/>
    </row>
    <row r="54" spans="1:19" ht="24.95" customHeight="1" x14ac:dyDescent="0.2">
      <c r="A54" s="11">
        <v>5</v>
      </c>
      <c r="B54" s="12" t="s">
        <v>78</v>
      </c>
      <c r="C54" s="19"/>
      <c r="D54" s="22"/>
      <c r="E54" s="59" t="s">
        <v>163</v>
      </c>
      <c r="F54" s="59" t="s">
        <v>164</v>
      </c>
      <c r="G54" s="59" t="s">
        <v>165</v>
      </c>
      <c r="H54" s="59" t="s">
        <v>101</v>
      </c>
      <c r="I54" s="25">
        <v>10</v>
      </c>
      <c r="J54" s="17">
        <v>37</v>
      </c>
      <c r="K54" s="35">
        <f t="shared" si="8"/>
        <v>0.20218579234972678</v>
      </c>
      <c r="L54" s="17">
        <v>43</v>
      </c>
      <c r="M54" s="21">
        <f t="shared" si="9"/>
        <v>0.43</v>
      </c>
      <c r="N54" s="17">
        <f t="shared" si="10"/>
        <v>80</v>
      </c>
      <c r="O54" s="15">
        <f t="shared" si="11"/>
        <v>0.28268551236749118</v>
      </c>
      <c r="P54" s="59" t="s">
        <v>201</v>
      </c>
      <c r="Q54" s="9"/>
      <c r="S54" s="38"/>
    </row>
    <row r="55" spans="1:19" ht="24.95" customHeight="1" x14ac:dyDescent="0.2">
      <c r="A55" s="11">
        <v>6</v>
      </c>
      <c r="B55" s="12" t="s">
        <v>79</v>
      </c>
      <c r="C55" s="19"/>
      <c r="D55" s="22"/>
      <c r="E55" s="59" t="s">
        <v>166</v>
      </c>
      <c r="F55" s="59" t="s">
        <v>167</v>
      </c>
      <c r="G55" s="59" t="s">
        <v>168</v>
      </c>
      <c r="H55" s="59" t="s">
        <v>101</v>
      </c>
      <c r="I55" s="25">
        <v>10</v>
      </c>
      <c r="J55" s="17">
        <v>32</v>
      </c>
      <c r="K55" s="35">
        <f t="shared" si="8"/>
        <v>0.17486338797814208</v>
      </c>
      <c r="L55" s="17">
        <v>47</v>
      </c>
      <c r="M55" s="21">
        <f t="shared" si="9"/>
        <v>0.47</v>
      </c>
      <c r="N55" s="17">
        <f t="shared" si="10"/>
        <v>79</v>
      </c>
      <c r="O55" s="15">
        <f t="shared" si="11"/>
        <v>0.27915194346289751</v>
      </c>
      <c r="P55" s="59" t="s">
        <v>201</v>
      </c>
      <c r="Q55" s="9"/>
      <c r="S55" s="38"/>
    </row>
    <row r="56" spans="1:19" ht="24.95" customHeight="1" x14ac:dyDescent="0.2">
      <c r="A56" s="11">
        <v>7</v>
      </c>
      <c r="B56" s="12" t="s">
        <v>80</v>
      </c>
      <c r="C56" s="19"/>
      <c r="D56" s="22"/>
      <c r="E56" s="59" t="s">
        <v>169</v>
      </c>
      <c r="F56" s="59" t="s">
        <v>170</v>
      </c>
      <c r="G56" s="59" t="s">
        <v>100</v>
      </c>
      <c r="H56" s="59" t="s">
        <v>136</v>
      </c>
      <c r="I56" s="25">
        <v>10</v>
      </c>
      <c r="J56" s="17">
        <v>101</v>
      </c>
      <c r="K56" s="35">
        <f t="shared" si="8"/>
        <v>0.55191256830601088</v>
      </c>
      <c r="L56" s="17">
        <v>75</v>
      </c>
      <c r="M56" s="21">
        <f t="shared" si="9"/>
        <v>0.75</v>
      </c>
      <c r="N56" s="17">
        <f t="shared" si="10"/>
        <v>176</v>
      </c>
      <c r="O56" s="15">
        <f t="shared" si="11"/>
        <v>0.62190812720848054</v>
      </c>
      <c r="P56" s="59" t="s">
        <v>205</v>
      </c>
      <c r="Q56" s="9" t="s">
        <v>290</v>
      </c>
      <c r="S56" s="38"/>
    </row>
    <row r="57" spans="1:19" ht="24.95" customHeight="1" x14ac:dyDescent="0.2">
      <c r="A57" s="11">
        <v>8</v>
      </c>
      <c r="B57" s="12" t="s">
        <v>81</v>
      </c>
      <c r="C57" s="19"/>
      <c r="D57" s="22"/>
      <c r="E57" s="59" t="s">
        <v>171</v>
      </c>
      <c r="F57" s="59" t="s">
        <v>103</v>
      </c>
      <c r="G57" s="59" t="s">
        <v>100</v>
      </c>
      <c r="H57" s="59" t="s">
        <v>136</v>
      </c>
      <c r="I57" s="25">
        <v>10</v>
      </c>
      <c r="J57" s="17">
        <v>104</v>
      </c>
      <c r="K57" s="35">
        <f t="shared" si="8"/>
        <v>0.56830601092896171</v>
      </c>
      <c r="L57" s="17">
        <v>67</v>
      </c>
      <c r="M57" s="21">
        <f t="shared" si="9"/>
        <v>0.67</v>
      </c>
      <c r="N57" s="17">
        <f t="shared" si="10"/>
        <v>171</v>
      </c>
      <c r="O57" s="15">
        <f t="shared" si="11"/>
        <v>0.60424028268551233</v>
      </c>
      <c r="P57" s="59" t="s">
        <v>205</v>
      </c>
      <c r="Q57" s="11" t="s">
        <v>92</v>
      </c>
      <c r="S57" s="38"/>
    </row>
    <row r="58" spans="1:19" ht="24.95" customHeight="1" x14ac:dyDescent="0.2">
      <c r="A58" s="11">
        <v>9</v>
      </c>
      <c r="B58" s="12" t="s">
        <v>82</v>
      </c>
      <c r="C58" s="19"/>
      <c r="D58" s="22"/>
      <c r="E58" s="59" t="s">
        <v>172</v>
      </c>
      <c r="F58" s="59" t="s">
        <v>173</v>
      </c>
      <c r="G58" s="59" t="s">
        <v>174</v>
      </c>
      <c r="H58" s="59" t="s">
        <v>136</v>
      </c>
      <c r="I58" s="25">
        <v>10</v>
      </c>
      <c r="J58" s="17">
        <v>84</v>
      </c>
      <c r="K58" s="35">
        <f t="shared" si="8"/>
        <v>0.45901639344262296</v>
      </c>
      <c r="L58" s="17">
        <v>41</v>
      </c>
      <c r="M58" s="21">
        <f t="shared" si="9"/>
        <v>0.41</v>
      </c>
      <c r="N58" s="17">
        <f t="shared" si="10"/>
        <v>125</v>
      </c>
      <c r="O58" s="15">
        <f t="shared" si="11"/>
        <v>0.44169611307420492</v>
      </c>
      <c r="P58" s="59" t="s">
        <v>205</v>
      </c>
      <c r="Q58" s="17"/>
      <c r="S58" s="38"/>
    </row>
    <row r="59" spans="1:19" ht="24.95" customHeight="1" x14ac:dyDescent="0.2">
      <c r="A59" s="11">
        <v>10</v>
      </c>
      <c r="B59" s="12" t="s">
        <v>83</v>
      </c>
      <c r="C59" s="19"/>
      <c r="D59" s="22"/>
      <c r="E59" s="59" t="s">
        <v>223</v>
      </c>
      <c r="F59" s="59" t="s">
        <v>224</v>
      </c>
      <c r="G59" s="59" t="s">
        <v>225</v>
      </c>
      <c r="H59" s="59" t="s">
        <v>226</v>
      </c>
      <c r="I59" s="25">
        <v>10</v>
      </c>
      <c r="J59" s="17">
        <v>83</v>
      </c>
      <c r="K59" s="35">
        <f t="shared" si="8"/>
        <v>0.45355191256830601</v>
      </c>
      <c r="L59" s="17">
        <v>33</v>
      </c>
      <c r="M59" s="21">
        <f t="shared" si="9"/>
        <v>0.33</v>
      </c>
      <c r="N59" s="17">
        <f t="shared" si="10"/>
        <v>116</v>
      </c>
      <c r="O59" s="15">
        <f t="shared" si="11"/>
        <v>0.40989399293286222</v>
      </c>
      <c r="P59" s="59" t="s">
        <v>230</v>
      </c>
      <c r="Q59" s="17"/>
      <c r="S59" s="38"/>
    </row>
    <row r="60" spans="1:19" ht="24.95" customHeight="1" x14ac:dyDescent="0.2">
      <c r="A60" s="11">
        <v>11</v>
      </c>
      <c r="B60" s="12" t="s">
        <v>84</v>
      </c>
      <c r="C60" s="19"/>
      <c r="D60" s="22"/>
      <c r="E60" s="59" t="s">
        <v>227</v>
      </c>
      <c r="F60" s="59" t="s">
        <v>228</v>
      </c>
      <c r="G60" s="59" t="s">
        <v>229</v>
      </c>
      <c r="H60" s="59" t="s">
        <v>211</v>
      </c>
      <c r="I60" s="25">
        <v>10</v>
      </c>
      <c r="J60" s="17">
        <v>81</v>
      </c>
      <c r="K60" s="35">
        <f t="shared" si="8"/>
        <v>0.44262295081967212</v>
      </c>
      <c r="L60" s="17">
        <v>81</v>
      </c>
      <c r="M60" s="21">
        <f t="shared" si="9"/>
        <v>0.81</v>
      </c>
      <c r="N60" s="17">
        <f t="shared" si="10"/>
        <v>162</v>
      </c>
      <c r="O60" s="15">
        <f t="shared" si="11"/>
        <v>0.57243816254416957</v>
      </c>
      <c r="P60" s="59" t="s">
        <v>231</v>
      </c>
      <c r="Q60" s="11" t="s">
        <v>92</v>
      </c>
      <c r="S60" s="38"/>
    </row>
    <row r="61" spans="1:19" ht="24.95" customHeight="1" x14ac:dyDescent="0.2">
      <c r="A61" s="11">
        <v>12</v>
      </c>
      <c r="B61" s="30" t="s">
        <v>15</v>
      </c>
      <c r="C61" s="24"/>
      <c r="D61" s="16"/>
      <c r="E61" s="58" t="s">
        <v>181</v>
      </c>
      <c r="F61" s="58" t="s">
        <v>218</v>
      </c>
      <c r="G61" s="58" t="s">
        <v>221</v>
      </c>
      <c r="H61" s="58" t="s">
        <v>233</v>
      </c>
      <c r="I61" s="25">
        <v>10</v>
      </c>
      <c r="J61" s="11">
        <v>43</v>
      </c>
      <c r="K61" s="35">
        <f t="shared" si="8"/>
        <v>0.23497267759562843</v>
      </c>
      <c r="L61" s="11">
        <v>85</v>
      </c>
      <c r="M61" s="21">
        <f t="shared" si="9"/>
        <v>0.85</v>
      </c>
      <c r="N61" s="17">
        <f t="shared" si="10"/>
        <v>128</v>
      </c>
      <c r="O61" s="15">
        <f t="shared" si="11"/>
        <v>0.45229681978798586</v>
      </c>
      <c r="P61" s="63" t="s">
        <v>293</v>
      </c>
      <c r="Q61" s="9"/>
      <c r="S61" s="38"/>
    </row>
    <row r="62" spans="1:19" ht="24.95" customHeight="1" x14ac:dyDescent="0.2">
      <c r="A62" s="11">
        <v>13</v>
      </c>
      <c r="B62" s="12" t="s">
        <v>16</v>
      </c>
      <c r="C62" s="28"/>
      <c r="D62" s="28"/>
      <c r="E62" s="58" t="s">
        <v>244</v>
      </c>
      <c r="F62" s="58" t="s">
        <v>245</v>
      </c>
      <c r="G62" s="58" t="s">
        <v>246</v>
      </c>
      <c r="H62" s="58" t="s">
        <v>238</v>
      </c>
      <c r="I62" s="25">
        <v>10</v>
      </c>
      <c r="J62" s="17">
        <v>74</v>
      </c>
      <c r="K62" s="35">
        <f t="shared" si="8"/>
        <v>0.40437158469945356</v>
      </c>
      <c r="L62" s="17">
        <v>27</v>
      </c>
      <c r="M62" s="21">
        <f t="shared" si="9"/>
        <v>0.27</v>
      </c>
      <c r="N62" s="17">
        <f t="shared" si="10"/>
        <v>101</v>
      </c>
      <c r="O62" s="15">
        <f t="shared" si="11"/>
        <v>0.35689045936395758</v>
      </c>
      <c r="P62" s="58" t="s">
        <v>241</v>
      </c>
      <c r="Q62" s="10"/>
      <c r="S62" s="38"/>
    </row>
    <row r="63" spans="1:19" ht="12.75" customHeight="1" x14ac:dyDescent="0.2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 t="s">
        <v>96</v>
      </c>
      <c r="M63" s="49"/>
      <c r="N63" s="49"/>
      <c r="O63" s="49"/>
      <c r="P63" s="49"/>
      <c r="Q63" s="50"/>
      <c r="S63" s="37"/>
    </row>
    <row r="64" spans="1:19" ht="24.95" customHeight="1" x14ac:dyDescent="0.2">
      <c r="A64" s="29">
        <v>1</v>
      </c>
      <c r="B64" s="30" t="s">
        <v>17</v>
      </c>
      <c r="C64" s="31"/>
      <c r="D64" s="31"/>
      <c r="E64" s="59" t="s">
        <v>175</v>
      </c>
      <c r="F64" s="59" t="s">
        <v>176</v>
      </c>
      <c r="G64" s="59" t="s">
        <v>177</v>
      </c>
      <c r="H64" s="59" t="s">
        <v>136</v>
      </c>
      <c r="I64" s="11">
        <v>11</v>
      </c>
      <c r="J64" s="11">
        <v>71</v>
      </c>
      <c r="K64" s="35">
        <f t="shared" ref="K64:K74" si="12">J64/$Q$7</f>
        <v>0.53383458646616544</v>
      </c>
      <c r="L64" s="11">
        <v>66</v>
      </c>
      <c r="M64" s="32">
        <f>L64/100</f>
        <v>0.66</v>
      </c>
      <c r="N64" s="11">
        <f t="shared" ref="N64:N74" si="13">J64+L64</f>
        <v>137</v>
      </c>
      <c r="O64" s="15">
        <f>N64/(100+$Q$7)</f>
        <v>0.58798283261802575</v>
      </c>
      <c r="P64" s="59" t="s">
        <v>206</v>
      </c>
      <c r="Q64" s="9"/>
      <c r="S64" s="37"/>
    </row>
    <row r="65" spans="1:19" ht="24.95" customHeight="1" x14ac:dyDescent="0.2">
      <c r="A65" s="29">
        <v>2</v>
      </c>
      <c r="B65" s="30" t="s">
        <v>39</v>
      </c>
      <c r="C65" s="31"/>
      <c r="D65" s="31"/>
      <c r="E65" s="59" t="s">
        <v>178</v>
      </c>
      <c r="F65" s="59" t="s">
        <v>179</v>
      </c>
      <c r="G65" s="59" t="s">
        <v>180</v>
      </c>
      <c r="H65" s="59" t="s">
        <v>136</v>
      </c>
      <c r="I65" s="11">
        <v>11</v>
      </c>
      <c r="J65" s="11">
        <v>93</v>
      </c>
      <c r="K65" s="35">
        <f t="shared" si="12"/>
        <v>0.6992481203007519</v>
      </c>
      <c r="L65" s="11">
        <v>72</v>
      </c>
      <c r="M65" s="32">
        <f t="shared" ref="M65:M74" si="14">L65/100</f>
        <v>0.72</v>
      </c>
      <c r="N65" s="11">
        <f t="shared" si="13"/>
        <v>165</v>
      </c>
      <c r="O65" s="15">
        <f t="shared" ref="O65:O74" si="15">N65/(100+$Q$7)</f>
        <v>0.70815450643776823</v>
      </c>
      <c r="P65" s="59" t="s">
        <v>206</v>
      </c>
      <c r="Q65" s="11" t="s">
        <v>92</v>
      </c>
      <c r="S65" s="37"/>
    </row>
    <row r="66" spans="1:19" ht="24.95" customHeight="1" x14ac:dyDescent="0.2">
      <c r="A66" s="29">
        <v>3</v>
      </c>
      <c r="B66" s="30" t="s">
        <v>35</v>
      </c>
      <c r="C66" s="31"/>
      <c r="D66" s="31"/>
      <c r="E66" s="59" t="s">
        <v>181</v>
      </c>
      <c r="F66" s="59" t="s">
        <v>182</v>
      </c>
      <c r="G66" s="59" t="s">
        <v>104</v>
      </c>
      <c r="H66" s="59" t="s">
        <v>183</v>
      </c>
      <c r="I66" s="11">
        <v>11</v>
      </c>
      <c r="J66" s="11">
        <v>104</v>
      </c>
      <c r="K66" s="35">
        <f t="shared" si="12"/>
        <v>0.78195488721804507</v>
      </c>
      <c r="L66" s="11">
        <v>67</v>
      </c>
      <c r="M66" s="32">
        <f t="shared" si="14"/>
        <v>0.67</v>
      </c>
      <c r="N66" s="11">
        <f t="shared" si="13"/>
        <v>171</v>
      </c>
      <c r="O66" s="15">
        <f t="shared" si="15"/>
        <v>0.73390557939914158</v>
      </c>
      <c r="P66" s="59" t="s">
        <v>206</v>
      </c>
      <c r="Q66" s="11" t="s">
        <v>92</v>
      </c>
      <c r="S66" s="37"/>
    </row>
    <row r="67" spans="1:19" ht="24.95" customHeight="1" x14ac:dyDescent="0.2">
      <c r="A67" s="29">
        <v>4</v>
      </c>
      <c r="B67" s="30" t="s">
        <v>33</v>
      </c>
      <c r="C67" s="31"/>
      <c r="D67" s="31"/>
      <c r="E67" s="59" t="s">
        <v>184</v>
      </c>
      <c r="F67" s="59" t="s">
        <v>185</v>
      </c>
      <c r="G67" s="59" t="s">
        <v>186</v>
      </c>
      <c r="H67" s="59" t="s">
        <v>187</v>
      </c>
      <c r="I67" s="11">
        <v>11</v>
      </c>
      <c r="J67" s="11">
        <v>105</v>
      </c>
      <c r="K67" s="35">
        <f t="shared" si="12"/>
        <v>0.78947368421052633</v>
      </c>
      <c r="L67" s="11">
        <v>69</v>
      </c>
      <c r="M67" s="32">
        <f t="shared" si="14"/>
        <v>0.69</v>
      </c>
      <c r="N67" s="11">
        <f t="shared" si="13"/>
        <v>174</v>
      </c>
      <c r="O67" s="15">
        <f t="shared" si="15"/>
        <v>0.74678111587982832</v>
      </c>
      <c r="P67" s="59" t="s">
        <v>206</v>
      </c>
      <c r="Q67" s="11" t="s">
        <v>92</v>
      </c>
    </row>
    <row r="68" spans="1:19" ht="24.95" customHeight="1" x14ac:dyDescent="0.2">
      <c r="A68" s="29">
        <v>5</v>
      </c>
      <c r="B68" s="30" t="s">
        <v>34</v>
      </c>
      <c r="C68" s="20"/>
      <c r="D68" s="20"/>
      <c r="E68" s="59" t="s">
        <v>188</v>
      </c>
      <c r="F68" s="59" t="s">
        <v>123</v>
      </c>
      <c r="G68" s="59" t="s">
        <v>104</v>
      </c>
      <c r="H68" s="59" t="s">
        <v>136</v>
      </c>
      <c r="I68" s="11">
        <v>11</v>
      </c>
      <c r="J68" s="17">
        <v>46</v>
      </c>
      <c r="K68" s="35">
        <f t="shared" si="12"/>
        <v>0.34586466165413532</v>
      </c>
      <c r="L68" s="17">
        <v>52</v>
      </c>
      <c r="M68" s="32">
        <f t="shared" si="14"/>
        <v>0.52</v>
      </c>
      <c r="N68" s="11">
        <f t="shared" si="13"/>
        <v>98</v>
      </c>
      <c r="O68" s="15">
        <f t="shared" si="15"/>
        <v>0.42060085836909872</v>
      </c>
      <c r="P68" s="59" t="s">
        <v>206</v>
      </c>
      <c r="Q68" s="9"/>
    </row>
    <row r="69" spans="1:19" ht="24.95" customHeight="1" x14ac:dyDescent="0.2">
      <c r="A69" s="29">
        <v>6</v>
      </c>
      <c r="B69" s="30" t="s">
        <v>32</v>
      </c>
      <c r="C69" s="20"/>
      <c r="D69" s="20"/>
      <c r="E69" s="59" t="s">
        <v>189</v>
      </c>
      <c r="F69" s="59" t="s">
        <v>190</v>
      </c>
      <c r="G69" s="59" t="s">
        <v>104</v>
      </c>
      <c r="H69" s="59" t="s">
        <v>191</v>
      </c>
      <c r="I69" s="11">
        <v>11</v>
      </c>
      <c r="J69" s="17">
        <v>109</v>
      </c>
      <c r="K69" s="35">
        <f t="shared" si="12"/>
        <v>0.81954887218045114</v>
      </c>
      <c r="L69" s="17">
        <v>91</v>
      </c>
      <c r="M69" s="32">
        <f t="shared" si="14"/>
        <v>0.91</v>
      </c>
      <c r="N69" s="11">
        <f t="shared" si="13"/>
        <v>200</v>
      </c>
      <c r="O69" s="15">
        <f t="shared" si="15"/>
        <v>0.85836909871244638</v>
      </c>
      <c r="P69" s="59" t="s">
        <v>207</v>
      </c>
      <c r="Q69" s="9" t="s">
        <v>290</v>
      </c>
    </row>
    <row r="70" spans="1:19" ht="24.95" customHeight="1" x14ac:dyDescent="0.2">
      <c r="A70" s="29">
        <v>7</v>
      </c>
      <c r="B70" s="30" t="s">
        <v>20</v>
      </c>
      <c r="C70" s="19"/>
      <c r="D70" s="22"/>
      <c r="E70" s="59" t="s">
        <v>192</v>
      </c>
      <c r="F70" s="59" t="s">
        <v>103</v>
      </c>
      <c r="G70" s="59" t="s">
        <v>193</v>
      </c>
      <c r="H70" s="59" t="s">
        <v>105</v>
      </c>
      <c r="I70" s="25">
        <v>11</v>
      </c>
      <c r="J70" s="17">
        <v>67</v>
      </c>
      <c r="K70" s="35">
        <f t="shared" si="12"/>
        <v>0.50375939849624063</v>
      </c>
      <c r="L70" s="17">
        <v>66</v>
      </c>
      <c r="M70" s="32">
        <f t="shared" si="14"/>
        <v>0.66</v>
      </c>
      <c r="N70" s="11">
        <f t="shared" si="13"/>
        <v>133</v>
      </c>
      <c r="O70" s="15">
        <f t="shared" si="15"/>
        <v>0.57081545064377681</v>
      </c>
      <c r="P70" s="59" t="s">
        <v>202</v>
      </c>
      <c r="Q70" s="9"/>
    </row>
    <row r="71" spans="1:19" ht="24.95" customHeight="1" x14ac:dyDescent="0.2">
      <c r="A71" s="29">
        <v>8</v>
      </c>
      <c r="B71" s="30" t="s">
        <v>21</v>
      </c>
      <c r="C71" s="27"/>
      <c r="D71" s="27"/>
      <c r="E71" s="59" t="s">
        <v>194</v>
      </c>
      <c r="F71" s="59" t="s">
        <v>185</v>
      </c>
      <c r="G71" s="59" t="s">
        <v>104</v>
      </c>
      <c r="H71" s="59" t="s">
        <v>105</v>
      </c>
      <c r="I71" s="11">
        <v>11</v>
      </c>
      <c r="J71" s="17">
        <v>66</v>
      </c>
      <c r="K71" s="35">
        <f t="shared" si="12"/>
        <v>0.49624060150375937</v>
      </c>
      <c r="L71" s="17">
        <v>58</v>
      </c>
      <c r="M71" s="32">
        <f t="shared" si="14"/>
        <v>0.57999999999999996</v>
      </c>
      <c r="N71" s="11">
        <f t="shared" si="13"/>
        <v>124</v>
      </c>
      <c r="O71" s="15">
        <f t="shared" si="15"/>
        <v>0.53218884120171672</v>
      </c>
      <c r="P71" s="59" t="s">
        <v>202</v>
      </c>
      <c r="Q71" s="9"/>
    </row>
    <row r="72" spans="1:19" ht="24.95" customHeight="1" x14ac:dyDescent="0.2">
      <c r="A72" s="29">
        <v>9</v>
      </c>
      <c r="B72" s="12" t="s">
        <v>85</v>
      </c>
      <c r="C72" s="27"/>
      <c r="D72" s="27"/>
      <c r="E72" s="59" t="s">
        <v>287</v>
      </c>
      <c r="F72" s="59" t="s">
        <v>107</v>
      </c>
      <c r="G72" s="59" t="s">
        <v>210</v>
      </c>
      <c r="H72" s="30" t="s">
        <v>288</v>
      </c>
      <c r="I72" s="11">
        <v>11</v>
      </c>
      <c r="J72" s="17">
        <v>76</v>
      </c>
      <c r="K72" s="35">
        <f t="shared" si="12"/>
        <v>0.5714285714285714</v>
      </c>
      <c r="L72" s="17">
        <v>79</v>
      </c>
      <c r="M72" s="32">
        <f t="shared" si="14"/>
        <v>0.79</v>
      </c>
      <c r="N72" s="11">
        <f t="shared" si="13"/>
        <v>155</v>
      </c>
      <c r="O72" s="15">
        <f t="shared" si="15"/>
        <v>0.66523605150214593</v>
      </c>
      <c r="P72" s="59" t="s">
        <v>291</v>
      </c>
      <c r="Q72" s="11" t="s">
        <v>92</v>
      </c>
    </row>
    <row r="73" spans="1:19" ht="24.95" customHeight="1" x14ac:dyDescent="0.2">
      <c r="A73" s="29">
        <v>10</v>
      </c>
      <c r="B73" s="12" t="s">
        <v>86</v>
      </c>
      <c r="C73" s="27"/>
      <c r="D73" s="27"/>
      <c r="E73" s="59" t="s">
        <v>289</v>
      </c>
      <c r="F73" s="59" t="s">
        <v>126</v>
      </c>
      <c r="G73" s="59" t="s">
        <v>221</v>
      </c>
      <c r="H73" s="30" t="s">
        <v>288</v>
      </c>
      <c r="I73" s="11">
        <v>11</v>
      </c>
      <c r="J73" s="17">
        <v>76</v>
      </c>
      <c r="K73" s="35">
        <f t="shared" si="12"/>
        <v>0.5714285714285714</v>
      </c>
      <c r="L73" s="17">
        <v>61</v>
      </c>
      <c r="M73" s="32">
        <f t="shared" si="14"/>
        <v>0.61</v>
      </c>
      <c r="N73" s="11">
        <f t="shared" si="13"/>
        <v>137</v>
      </c>
      <c r="O73" s="15">
        <f t="shared" si="15"/>
        <v>0.58798283261802575</v>
      </c>
      <c r="P73" s="59" t="s">
        <v>291</v>
      </c>
      <c r="Q73" s="9"/>
    </row>
    <row r="74" spans="1:19" ht="24.95" customHeight="1" x14ac:dyDescent="0.2">
      <c r="A74" s="29">
        <v>11</v>
      </c>
      <c r="B74" s="12" t="s">
        <v>87</v>
      </c>
      <c r="C74" s="27"/>
      <c r="D74" s="27"/>
      <c r="E74" s="59" t="s">
        <v>273</v>
      </c>
      <c r="F74" s="59" t="s">
        <v>123</v>
      </c>
      <c r="G74" s="59" t="s">
        <v>274</v>
      </c>
      <c r="H74" s="59" t="s">
        <v>263</v>
      </c>
      <c r="I74" s="25">
        <v>11</v>
      </c>
      <c r="J74" s="17">
        <v>46</v>
      </c>
      <c r="K74" s="35">
        <f t="shared" si="12"/>
        <v>0.34586466165413532</v>
      </c>
      <c r="L74" s="17">
        <v>45</v>
      </c>
      <c r="M74" s="32">
        <f t="shared" si="14"/>
        <v>0.45</v>
      </c>
      <c r="N74" s="11">
        <f t="shared" si="13"/>
        <v>91</v>
      </c>
      <c r="O74" s="15">
        <f t="shared" si="15"/>
        <v>0.3905579399141631</v>
      </c>
      <c r="P74" s="59" t="s">
        <v>272</v>
      </c>
      <c r="Q74" s="9"/>
    </row>
    <row r="75" spans="1:19" ht="15" customHeight="1" x14ac:dyDescent="0.2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6" t="s">
        <v>97</v>
      </c>
      <c r="M75" s="55"/>
      <c r="N75" s="55"/>
      <c r="O75" s="55"/>
      <c r="P75" s="55"/>
      <c r="Q75" s="57"/>
    </row>
    <row r="76" spans="1:19" ht="24.95" customHeight="1" x14ac:dyDescent="0.2">
      <c r="A76" s="29">
        <v>1</v>
      </c>
      <c r="B76" s="12" t="s">
        <v>44</v>
      </c>
      <c r="C76" s="27"/>
      <c r="D76" s="27"/>
      <c r="E76" s="59" t="s">
        <v>195</v>
      </c>
      <c r="F76" s="59" t="s">
        <v>114</v>
      </c>
      <c r="G76" s="59" t="s">
        <v>196</v>
      </c>
      <c r="H76" s="59" t="s">
        <v>112</v>
      </c>
      <c r="I76" s="11">
        <v>7</v>
      </c>
      <c r="J76" s="17">
        <v>32</v>
      </c>
      <c r="K76" s="35">
        <f t="shared" ref="K76:K86" si="16">J76/$Q$3</f>
        <v>0.2831858407079646</v>
      </c>
      <c r="L76" s="17">
        <v>18</v>
      </c>
      <c r="M76" s="21">
        <f>L76/100</f>
        <v>0.18</v>
      </c>
      <c r="N76" s="17">
        <f t="shared" ref="N76:N86" si="17">J76+L76</f>
        <v>50</v>
      </c>
      <c r="O76" s="15">
        <f>N76/(100+$Q$3)</f>
        <v>0.23474178403755869</v>
      </c>
      <c r="P76" s="59" t="s">
        <v>199</v>
      </c>
      <c r="Q76" s="17"/>
    </row>
    <row r="77" spans="1:19" ht="24.95" customHeight="1" x14ac:dyDescent="0.2">
      <c r="A77" s="29">
        <v>2</v>
      </c>
      <c r="B77" s="12" t="s">
        <v>40</v>
      </c>
      <c r="C77" s="27"/>
      <c r="D77" s="27"/>
      <c r="E77" s="58" t="s">
        <v>247</v>
      </c>
      <c r="F77" s="58" t="s">
        <v>209</v>
      </c>
      <c r="G77" s="58" t="s">
        <v>147</v>
      </c>
      <c r="H77" s="58" t="s">
        <v>233</v>
      </c>
      <c r="I77" s="11">
        <v>7</v>
      </c>
      <c r="J77" s="17">
        <v>17</v>
      </c>
      <c r="K77" s="35">
        <f t="shared" si="16"/>
        <v>0.15044247787610621</v>
      </c>
      <c r="L77" s="17"/>
      <c r="M77" s="21">
        <f t="shared" ref="M77:M86" si="18">L77/100</f>
        <v>0</v>
      </c>
      <c r="N77" s="17">
        <f t="shared" si="17"/>
        <v>17</v>
      </c>
      <c r="O77" s="15">
        <f t="shared" ref="O77:O86" si="19">N77/(100+$Q$3)</f>
        <v>7.9812206572769953E-2</v>
      </c>
      <c r="P77" s="63" t="s">
        <v>293</v>
      </c>
      <c r="Q77" s="41"/>
    </row>
    <row r="78" spans="1:19" ht="24.95" customHeight="1" x14ac:dyDescent="0.2">
      <c r="A78" s="29">
        <v>3</v>
      </c>
      <c r="B78" s="12" t="s">
        <v>36</v>
      </c>
      <c r="C78" s="27"/>
      <c r="D78" s="27"/>
      <c r="E78" s="58" t="s">
        <v>248</v>
      </c>
      <c r="F78" s="58" t="s">
        <v>209</v>
      </c>
      <c r="G78" s="58" t="s">
        <v>108</v>
      </c>
      <c r="H78" s="58" t="s">
        <v>233</v>
      </c>
      <c r="I78" s="11">
        <v>7</v>
      </c>
      <c r="J78" s="17">
        <v>20</v>
      </c>
      <c r="K78" s="35">
        <f t="shared" si="16"/>
        <v>0.17699115044247787</v>
      </c>
      <c r="L78" s="17">
        <v>42</v>
      </c>
      <c r="M78" s="21">
        <f t="shared" si="18"/>
        <v>0.42</v>
      </c>
      <c r="N78" s="17">
        <f t="shared" si="17"/>
        <v>62</v>
      </c>
      <c r="O78" s="15">
        <f t="shared" si="19"/>
        <v>0.29107981220657275</v>
      </c>
      <c r="P78" s="63" t="s">
        <v>293</v>
      </c>
      <c r="Q78" s="64"/>
    </row>
    <row r="79" spans="1:19" ht="24.95" customHeight="1" x14ac:dyDescent="0.2">
      <c r="A79" s="29">
        <v>4</v>
      </c>
      <c r="B79" s="12" t="s">
        <v>41</v>
      </c>
      <c r="C79" s="27"/>
      <c r="D79" s="27"/>
      <c r="E79" s="58" t="s">
        <v>235</v>
      </c>
      <c r="F79" s="58" t="s">
        <v>249</v>
      </c>
      <c r="G79" s="58" t="s">
        <v>132</v>
      </c>
      <c r="H79" s="58" t="s">
        <v>233</v>
      </c>
      <c r="I79" s="11">
        <v>7</v>
      </c>
      <c r="J79" s="17">
        <v>17</v>
      </c>
      <c r="K79" s="35">
        <f t="shared" si="16"/>
        <v>0.15044247787610621</v>
      </c>
      <c r="L79" s="17"/>
      <c r="M79" s="21">
        <f t="shared" si="18"/>
        <v>0</v>
      </c>
      <c r="N79" s="17">
        <f t="shared" si="17"/>
        <v>17</v>
      </c>
      <c r="O79" s="15">
        <f t="shared" si="19"/>
        <v>7.9812206572769953E-2</v>
      </c>
      <c r="P79" s="63" t="s">
        <v>293</v>
      </c>
      <c r="Q79" s="64"/>
    </row>
    <row r="80" spans="1:19" ht="24.95" customHeight="1" x14ac:dyDescent="0.2">
      <c r="A80" s="29">
        <v>5</v>
      </c>
      <c r="B80" s="12" t="s">
        <v>88</v>
      </c>
      <c r="C80" s="27"/>
      <c r="D80" s="27"/>
      <c r="E80" s="58" t="s">
        <v>250</v>
      </c>
      <c r="F80" s="58" t="s">
        <v>251</v>
      </c>
      <c r="G80" s="58" t="s">
        <v>186</v>
      </c>
      <c r="H80" s="58" t="s">
        <v>233</v>
      </c>
      <c r="I80" s="11">
        <v>7</v>
      </c>
      <c r="J80" s="11">
        <v>20</v>
      </c>
      <c r="K80" s="35">
        <f t="shared" si="16"/>
        <v>0.17699115044247787</v>
      </c>
      <c r="L80" s="11"/>
      <c r="M80" s="21">
        <f t="shared" si="18"/>
        <v>0</v>
      </c>
      <c r="N80" s="17">
        <f t="shared" si="17"/>
        <v>20</v>
      </c>
      <c r="O80" s="15">
        <f t="shared" si="19"/>
        <v>9.3896713615023469E-2</v>
      </c>
      <c r="P80" s="63" t="s">
        <v>293</v>
      </c>
      <c r="Q80" s="64"/>
    </row>
    <row r="81" spans="1:17" ht="24.95" customHeight="1" x14ac:dyDescent="0.2">
      <c r="A81" s="29">
        <v>6</v>
      </c>
      <c r="B81" s="12" t="s">
        <v>42</v>
      </c>
      <c r="C81" s="27"/>
      <c r="D81" s="27"/>
      <c r="E81" s="58" t="s">
        <v>252</v>
      </c>
      <c r="F81" s="58" t="s">
        <v>218</v>
      </c>
      <c r="G81" s="58" t="s">
        <v>253</v>
      </c>
      <c r="H81" s="58" t="s">
        <v>233</v>
      </c>
      <c r="I81" s="11">
        <v>7</v>
      </c>
      <c r="J81" s="17">
        <v>12</v>
      </c>
      <c r="K81" s="35">
        <f t="shared" si="16"/>
        <v>0.10619469026548672</v>
      </c>
      <c r="L81" s="17"/>
      <c r="M81" s="21">
        <f t="shared" si="18"/>
        <v>0</v>
      </c>
      <c r="N81" s="17">
        <f t="shared" si="17"/>
        <v>12</v>
      </c>
      <c r="O81" s="15">
        <f t="shared" si="19"/>
        <v>5.6338028169014086E-2</v>
      </c>
      <c r="P81" s="63" t="s">
        <v>293</v>
      </c>
      <c r="Q81" s="64"/>
    </row>
    <row r="82" spans="1:17" ht="24.95" customHeight="1" x14ac:dyDescent="0.2">
      <c r="A82" s="29">
        <v>7</v>
      </c>
      <c r="B82" s="12" t="s">
        <v>43</v>
      </c>
      <c r="C82" s="27"/>
      <c r="D82" s="27"/>
      <c r="E82" s="58" t="s">
        <v>254</v>
      </c>
      <c r="F82" s="58" t="s">
        <v>255</v>
      </c>
      <c r="G82" s="58" t="s">
        <v>193</v>
      </c>
      <c r="H82" s="58" t="s">
        <v>233</v>
      </c>
      <c r="I82" s="11">
        <v>7</v>
      </c>
      <c r="J82" s="17">
        <v>12</v>
      </c>
      <c r="K82" s="35">
        <f t="shared" si="16"/>
        <v>0.10619469026548672</v>
      </c>
      <c r="L82" s="17">
        <v>99</v>
      </c>
      <c r="M82" s="21">
        <f t="shared" si="18"/>
        <v>0.99</v>
      </c>
      <c r="N82" s="17">
        <f t="shared" si="17"/>
        <v>111</v>
      </c>
      <c r="O82" s="15">
        <f t="shared" si="19"/>
        <v>0.52112676056338025</v>
      </c>
      <c r="P82" s="63" t="s">
        <v>293</v>
      </c>
      <c r="Q82" s="64" t="s">
        <v>92</v>
      </c>
    </row>
    <row r="83" spans="1:17" ht="24.95" customHeight="1" x14ac:dyDescent="0.2">
      <c r="A83" s="29">
        <v>8</v>
      </c>
      <c r="B83" s="12" t="s">
        <v>45</v>
      </c>
      <c r="C83" s="27"/>
      <c r="D83" s="27"/>
      <c r="E83" s="58" t="s">
        <v>256</v>
      </c>
      <c r="F83" s="58" t="s">
        <v>144</v>
      </c>
      <c r="G83" s="58" t="s">
        <v>129</v>
      </c>
      <c r="H83" s="58" t="s">
        <v>238</v>
      </c>
      <c r="I83" s="11">
        <v>7</v>
      </c>
      <c r="J83" s="17">
        <v>32</v>
      </c>
      <c r="K83" s="35">
        <f t="shared" si="16"/>
        <v>0.2831858407079646</v>
      </c>
      <c r="L83" s="17">
        <v>49</v>
      </c>
      <c r="M83" s="21">
        <f t="shared" si="18"/>
        <v>0.49</v>
      </c>
      <c r="N83" s="17">
        <f t="shared" si="17"/>
        <v>81</v>
      </c>
      <c r="O83" s="15">
        <f t="shared" si="19"/>
        <v>0.38028169014084506</v>
      </c>
      <c r="P83" s="58" t="s">
        <v>241</v>
      </c>
      <c r="Q83" s="11"/>
    </row>
    <row r="84" spans="1:17" ht="24.95" customHeight="1" x14ac:dyDescent="0.2">
      <c r="A84" s="29">
        <v>9</v>
      </c>
      <c r="B84" s="12" t="s">
        <v>37</v>
      </c>
      <c r="C84" s="27"/>
      <c r="D84" s="27"/>
      <c r="E84" s="58" t="s">
        <v>257</v>
      </c>
      <c r="F84" s="58" t="s">
        <v>258</v>
      </c>
      <c r="G84" s="58" t="s">
        <v>259</v>
      </c>
      <c r="H84" s="58" t="s">
        <v>238</v>
      </c>
      <c r="I84" s="11">
        <v>7</v>
      </c>
      <c r="J84" s="17">
        <v>58</v>
      </c>
      <c r="K84" s="35">
        <f t="shared" si="16"/>
        <v>0.51327433628318586</v>
      </c>
      <c r="L84" s="17">
        <v>99</v>
      </c>
      <c r="M84" s="21">
        <f t="shared" si="18"/>
        <v>0.99</v>
      </c>
      <c r="N84" s="17">
        <f t="shared" si="17"/>
        <v>157</v>
      </c>
      <c r="O84" s="15">
        <f t="shared" si="19"/>
        <v>0.73708920187793425</v>
      </c>
      <c r="P84" s="58" t="s">
        <v>241</v>
      </c>
      <c r="Q84" s="9" t="s">
        <v>290</v>
      </c>
    </row>
    <row r="85" spans="1:17" ht="24.95" customHeight="1" x14ac:dyDescent="0.2">
      <c r="A85" s="29">
        <v>10</v>
      </c>
      <c r="B85" s="12" t="s">
        <v>89</v>
      </c>
      <c r="C85" s="27"/>
      <c r="D85" s="27"/>
      <c r="E85" s="59" t="s">
        <v>275</v>
      </c>
      <c r="F85" s="59" t="s">
        <v>258</v>
      </c>
      <c r="G85" s="59" t="s">
        <v>147</v>
      </c>
      <c r="H85" s="59" t="s">
        <v>263</v>
      </c>
      <c r="I85" s="11">
        <v>7</v>
      </c>
      <c r="J85" s="17">
        <v>30</v>
      </c>
      <c r="K85" s="35">
        <f t="shared" si="16"/>
        <v>0.26548672566371684</v>
      </c>
      <c r="L85" s="17">
        <v>2</v>
      </c>
      <c r="M85" s="21">
        <f t="shared" si="18"/>
        <v>0.02</v>
      </c>
      <c r="N85" s="17">
        <f t="shared" si="17"/>
        <v>32</v>
      </c>
      <c r="O85" s="15">
        <f t="shared" si="19"/>
        <v>0.15023474178403756</v>
      </c>
      <c r="P85" s="59" t="s">
        <v>272</v>
      </c>
      <c r="Q85" s="11"/>
    </row>
    <row r="86" spans="1:17" ht="24.95" customHeight="1" x14ac:dyDescent="0.2">
      <c r="A86" s="29">
        <v>11</v>
      </c>
      <c r="B86" s="12" t="s">
        <v>90</v>
      </c>
      <c r="C86" s="27"/>
      <c r="D86" s="27"/>
      <c r="E86" s="59" t="s">
        <v>276</v>
      </c>
      <c r="F86" s="59" t="s">
        <v>103</v>
      </c>
      <c r="G86" s="59" t="s">
        <v>108</v>
      </c>
      <c r="H86" s="59" t="s">
        <v>263</v>
      </c>
      <c r="I86" s="11">
        <v>7</v>
      </c>
      <c r="J86" s="17">
        <v>30</v>
      </c>
      <c r="K86" s="35">
        <f t="shared" si="16"/>
        <v>0.26548672566371684</v>
      </c>
      <c r="L86" s="17">
        <v>6</v>
      </c>
      <c r="M86" s="21">
        <f t="shared" si="18"/>
        <v>0.06</v>
      </c>
      <c r="N86" s="17">
        <f t="shared" si="17"/>
        <v>36</v>
      </c>
      <c r="O86" s="15">
        <f t="shared" si="19"/>
        <v>0.16901408450704225</v>
      </c>
      <c r="P86" s="59" t="s">
        <v>272</v>
      </c>
      <c r="Q86" s="11"/>
    </row>
  </sheetData>
  <mergeCells count="2">
    <mergeCell ref="A1:Q1"/>
    <mergeCell ref="A2:Q2"/>
  </mergeCells>
  <phoneticPr fontId="7" type="noConversion"/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511</cp:lastModifiedBy>
  <cp:lastPrinted>2023-11-17T04:43:15Z</cp:lastPrinted>
  <dcterms:created xsi:type="dcterms:W3CDTF">2020-12-19T04:07:01Z</dcterms:created>
  <dcterms:modified xsi:type="dcterms:W3CDTF">2023-11-20T04:41:30Z</dcterms:modified>
</cp:coreProperties>
</file>